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345" windowHeight="4965"/>
  </bookViews>
  <sheets>
    <sheet name="Bid Form" sheetId="1" r:id="rId1"/>
  </sheets>
  <definedNames>
    <definedName name="_xlnm.Print_Area" localSheetId="0">'Bid Form'!$A$1:$I$102</definedName>
    <definedName name="_xlnm.Print_Titles" localSheetId="0">'Bid Form'!$1:$3</definedName>
  </definedNames>
  <calcPr calcId="145621"/>
</workbook>
</file>

<file path=xl/calcChain.xml><?xml version="1.0" encoding="utf-8"?>
<calcChain xmlns="http://schemas.openxmlformats.org/spreadsheetml/2006/main">
  <c r="C6" i="1" l="1"/>
  <c r="C7" i="1" l="1"/>
  <c r="C8" i="1" l="1"/>
  <c r="C9" i="1" l="1"/>
  <c r="C10" i="1" l="1"/>
  <c r="C11" i="1" l="1"/>
  <c r="C12" i="1" l="1"/>
  <c r="C13" i="1" l="1"/>
  <c r="C14" i="1" l="1"/>
  <c r="C15" i="1" l="1"/>
  <c r="C16" i="1" s="1"/>
  <c r="C17" i="1" s="1"/>
  <c r="C18" i="1" l="1"/>
  <c r="C19" i="1" l="1"/>
  <c r="C20" i="1" l="1"/>
  <c r="C21" i="1" l="1"/>
  <c r="C22" i="1" l="1"/>
  <c r="E4" i="1" l="1"/>
  <c r="C26" i="1"/>
  <c r="C27" i="1" l="1"/>
  <c r="C28" i="1" l="1"/>
  <c r="C29" i="1" l="1"/>
  <c r="C30" i="1" l="1"/>
  <c r="C34" i="1" l="1"/>
  <c r="E25" i="1"/>
  <c r="C35" i="1" l="1"/>
  <c r="C36" i="1" l="1"/>
  <c r="C37" i="1" l="1"/>
  <c r="C38" i="1" l="1"/>
  <c r="C39" i="1" l="1"/>
  <c r="C40" i="1" l="1"/>
  <c r="C41" i="1" l="1"/>
  <c r="E33" i="1" l="1"/>
  <c r="C44" i="1"/>
  <c r="C45" i="1" l="1"/>
  <c r="C46" i="1" l="1"/>
  <c r="C47" i="1" l="1"/>
  <c r="C48" i="1" l="1"/>
  <c r="C49" i="1" l="1"/>
  <c r="C50" i="1" l="1"/>
  <c r="C51" i="1" l="1"/>
  <c r="C52" i="1" l="1"/>
  <c r="C53" i="1" l="1"/>
  <c r="C57" i="1" l="1"/>
  <c r="E43" i="1"/>
  <c r="C58" i="1" l="1"/>
  <c r="E56" i="1" s="1"/>
  <c r="C62" i="1" l="1"/>
  <c r="C63" i="1" s="1"/>
  <c r="C64" i="1" s="1"/>
  <c r="C65" i="1" l="1"/>
  <c r="C69" i="1" l="1"/>
  <c r="E61" i="1"/>
  <c r="C70" i="1" l="1"/>
  <c r="C71" i="1" l="1"/>
  <c r="C72" i="1" l="1"/>
  <c r="C73" i="1" l="1"/>
  <c r="C74" i="1" l="1"/>
  <c r="C75" i="1" l="1"/>
  <c r="C76" i="1" l="1"/>
  <c r="C77" i="1" l="1"/>
  <c r="C78" i="1" l="1"/>
  <c r="C79" i="1" l="1"/>
  <c r="C80" i="1" l="1"/>
  <c r="C81" i="1" l="1"/>
  <c r="C82" i="1" l="1"/>
  <c r="C83" i="1" l="1"/>
  <c r="C84" i="1" l="1"/>
  <c r="C85" i="1" l="1"/>
  <c r="C86" i="1" l="1"/>
  <c r="C87" i="1" l="1"/>
  <c r="C88" i="1" l="1"/>
  <c r="C96" i="1" l="1"/>
  <c r="E68" i="1"/>
</calcChain>
</file>

<file path=xl/sharedStrings.xml><?xml version="1.0" encoding="utf-8"?>
<sst xmlns="http://schemas.openxmlformats.org/spreadsheetml/2006/main" count="195" uniqueCount="122">
  <si>
    <t>Ref.</t>
  </si>
  <si>
    <t>Item Description</t>
  </si>
  <si>
    <t>Unit</t>
  </si>
  <si>
    <t>No.</t>
  </si>
  <si>
    <t>Item</t>
  </si>
  <si>
    <t>Approx.</t>
  </si>
  <si>
    <t>Quantity</t>
  </si>
  <si>
    <t>Cost</t>
  </si>
  <si>
    <t>Extended</t>
  </si>
  <si>
    <t>Bid Amount</t>
  </si>
  <si>
    <t>CLEARING AND GRUBBING</t>
  </si>
  <si>
    <t>LUMP</t>
  </si>
  <si>
    <t>EACH</t>
  </si>
  <si>
    <t>PIPE REMOVED</t>
  </si>
  <si>
    <t>FT</t>
  </si>
  <si>
    <t>CATCH BASIN REMOVED</t>
  </si>
  <si>
    <t>APPROACH SLAB REMOVED</t>
  </si>
  <si>
    <t>SY</t>
  </si>
  <si>
    <t>CURB REMOVED</t>
  </si>
  <si>
    <t>PAVEMENT REMOVED</t>
  </si>
  <si>
    <t>FENCE REMOVED</t>
  </si>
  <si>
    <t>EXCAVATION, AS PER PLAN</t>
  </si>
  <si>
    <t>CY</t>
  </si>
  <si>
    <t>GRANULAR EMBANKMENT, AS PER PLAN</t>
  </si>
  <si>
    <t>FENCE, TYPE 47, AS PER PLAN</t>
  </si>
  <si>
    <t>SPECIAL</t>
  </si>
  <si>
    <t xml:space="preserve">TOTAL - ROADWAY  </t>
  </si>
  <si>
    <t>SEEDING AND MULCHING</t>
  </si>
  <si>
    <t>REPAIR SEEDING AND MULCHING</t>
  </si>
  <si>
    <t>WATER</t>
  </si>
  <si>
    <t>STORM WATER POLLUTION PREVENTION PLAN</t>
  </si>
  <si>
    <t>EROSION CONTROL</t>
  </si>
  <si>
    <t>MGAL</t>
  </si>
  <si>
    <t xml:space="preserve">TOTAL - EROSION CONTROL  </t>
  </si>
  <si>
    <t>CLASS C CONCRETE, HEADWALL</t>
  </si>
  <si>
    <t>ROCK CHANNEL PROTECTION, TYPE D WITH FILTER</t>
  </si>
  <si>
    <t>12" CONDUIT, TYPE C, PER ODOT 707.33</t>
  </si>
  <si>
    <t>CATCH BASIN, No. 3A</t>
  </si>
  <si>
    <t>4" SHALLOW PIPE UNDERDRAINGS 707.31, AS PER PLAN</t>
  </si>
  <si>
    <t>PRECAST REINFORCED CONCRETE OUTLET</t>
  </si>
  <si>
    <t>SUBGRADE COMPACTION</t>
  </si>
  <si>
    <t>AGGREGATE BASE</t>
  </si>
  <si>
    <t>TACK COAT</t>
  </si>
  <si>
    <t>TACK COAT FOR INTERMEDIATE COURSE</t>
  </si>
  <si>
    <t>ASPHALT CONCRETE SURFACE COURSE, TYPE 1, PG 64-22</t>
  </si>
  <si>
    <t>ASPHALT CONCRETE INTERMEDIATE COURSE, TYPE 2, PG 64-22</t>
  </si>
  <si>
    <t>ASPHALT CONCRETE CURB, TYPE 1</t>
  </si>
  <si>
    <t>AGGREGATE (No. 57 STONE), AS PER PLAN</t>
  </si>
  <si>
    <t>FILTER FABRIC, AS PER PLAN</t>
  </si>
  <si>
    <t xml:space="preserve">TOTAL - DRAINAGE  </t>
  </si>
  <si>
    <t xml:space="preserve">TOTAL - PAVEMENT  </t>
  </si>
  <si>
    <t>GAL</t>
  </si>
  <si>
    <t>MILE</t>
  </si>
  <si>
    <t>EDGE LINE, TYPE 1</t>
  </si>
  <si>
    <t>CENTER LINE, TYPE 1</t>
  </si>
  <si>
    <t>MAINTAINING TRAFFIC</t>
  </si>
  <si>
    <t>CONSTRUCTION LAYOUT STAKES</t>
  </si>
  <si>
    <t>MOBILIZATION</t>
  </si>
  <si>
    <t>PREMIUM FOR CONTRACT PERFORMANCE BOND AND PAYMENT BOND</t>
  </si>
  <si>
    <t>BID SUMMARY</t>
  </si>
  <si>
    <t>The total amount of the preceding proposal based upon the approximate quantities given above, and the unit prices and lump sum specified by the undersigned, amounts to the sum of:</t>
  </si>
  <si>
    <t>(Sum in words)_____________________________________________________________________________________________DOLLARS</t>
  </si>
  <si>
    <t>SP614</t>
  </si>
  <si>
    <t>IB.ART.6</t>
  </si>
  <si>
    <t>12" CONDUIT, TYPE B, PER ODOT 707.33</t>
  </si>
  <si>
    <t>ROCK CHANNEL PROTECTION, TYPE C WITH FILTER</t>
  </si>
  <si>
    <t>TOTAL - TRAFFIC CONTROL</t>
  </si>
  <si>
    <t>TOTAL - GENERAL</t>
  </si>
  <si>
    <t>TOTAL - BRIDGE</t>
  </si>
  <si>
    <t>PORTIONS OF STRUCTURE REMOVED</t>
  </si>
  <si>
    <t>EPOXY COATED REINFORCING STEEL</t>
  </si>
  <si>
    <t>REINFORCING STEEL, REPLACEMENT OF EXISTING REINFORCING STEEL</t>
  </si>
  <si>
    <t>CLASS S CONCRETE, SUPERSTRUCTURE DECK SLAB, USING SHRINKAGE COMPENSATING CEMENT</t>
  </si>
  <si>
    <t>CLASS S CONCRETE, BARRIERS AND PARAPETS, USING TYPE I CEMENT</t>
  </si>
  <si>
    <t>CLASS S CONCRETE, ABUTMENT SLABS, USING SHRINKAGE COMPENSATING CEMENT</t>
  </si>
  <si>
    <t>CLASS S CONCRETE, USING SHRINKAGE COMPENSATING CEMENT FOR PREPLACEMENT TESTING</t>
  </si>
  <si>
    <t>WELDED STUD SHEAR CONNECTORS</t>
  </si>
  <si>
    <t>CRACK REPAIR USING EPOXY INJECTION</t>
  </si>
  <si>
    <t>SEALING OF CONSTRUCTION JOINTS</t>
  </si>
  <si>
    <t>PATCHING CONCRETE STRUCTURES</t>
  </si>
  <si>
    <t>FALSEWORK, TEMPORARY BRACING, AND PROTECTIVE STRUCTURES</t>
  </si>
  <si>
    <t>THREE (3) INCH CONTINUOUS STRIP SEAL IN STRUCTURAL STEEL JOINTS</t>
  </si>
  <si>
    <t>1-1/2" ELASTOMERIC COMPRESSION SEAL IN STRUCTURAL STEEL JOINT</t>
  </si>
  <si>
    <t>CONCRETE WEATHERPROOFING, SUBSTRUCTURE</t>
  </si>
  <si>
    <t>CONCRETE WEATHERPROOFING, BARRIERS AND PARAPETS</t>
  </si>
  <si>
    <t>CONCRETE WEATHERPROOFING, DECK AND ABUTMENT SLABS</t>
  </si>
  <si>
    <t>TYPE II FENCE, ALL ALUMINUM (6'-0" CHAIN LINK WITH SPECIALS)</t>
  </si>
  <si>
    <t>POUND</t>
  </si>
  <si>
    <t>LF</t>
  </si>
  <si>
    <t>SF</t>
  </si>
  <si>
    <t>THE BID, FOR CONTRACT No. 70-14-01, OF UNIT PRICE EXTENSIONS IS ALL LABOR, EQUIPMENT AND MATERIALS, FOR THE SUM OF:</t>
  </si>
  <si>
    <t>Item No.'s that do not have an IB or SP designation are items drawn from the 2010 ODOT CMS.  Bidders should refer to the 2010 ODOT CMS for information and guidance concerning these items.</t>
  </si>
  <si>
    <t>BID FORM CONTRACT NO. 70-14-01</t>
  </si>
  <si>
    <t>SP 202</t>
  </si>
  <si>
    <t>SP 509</t>
  </si>
  <si>
    <t>DOWEL HOLES WITH NON-SHRINK, NON-METALLIC GROUT</t>
  </si>
  <si>
    <t>SP 511A</t>
  </si>
  <si>
    <t>SP 516A</t>
  </si>
  <si>
    <t>SP 516B</t>
  </si>
  <si>
    <t>SP 516G</t>
  </si>
  <si>
    <t>REPLACE EXPANSION BEARINGS</t>
  </si>
  <si>
    <t>SP 519</t>
  </si>
  <si>
    <t>SP 527</t>
  </si>
  <si>
    <t>SP 533</t>
  </si>
  <si>
    <t>SP 533A</t>
  </si>
  <si>
    <t>SP 536</t>
  </si>
  <si>
    <t>SP 607</t>
  </si>
  <si>
    <t>TREE REMOVED, 18-INCH SIZE</t>
  </si>
  <si>
    <t>GUARDRAIL REMOVED</t>
  </si>
  <si>
    <t>GUARDRAIL, TYPE MGS 5</t>
  </si>
  <si>
    <t>ANCHOR ASSEMBLY, MGS TYPE A</t>
  </si>
  <si>
    <t>ANCHOR ASSEMBLY, MGS TYPE T</t>
  </si>
  <si>
    <t>MGS BRIDGE TERMINAL ASSEMBLY, TYPE 1</t>
  </si>
  <si>
    <t>MGS BRIDGE TERMINAL ASSEMBLY, TYPE 2</t>
  </si>
  <si>
    <t>DITCH CLEANOUT</t>
  </si>
  <si>
    <t>ASPHALT CONCRETE BASE, PG 64-22</t>
  </si>
  <si>
    <r>
      <rPr>
        <strike/>
        <sz val="12"/>
        <color theme="1"/>
        <rFont val="Arial"/>
        <family val="2"/>
      </rPr>
      <t>693</t>
    </r>
    <r>
      <rPr>
        <sz val="12"/>
        <color theme="1"/>
        <rFont val="Arial"/>
        <family val="2"/>
      </rPr>
      <t xml:space="preserve"> 506</t>
    </r>
  </si>
  <si>
    <r>
      <rPr>
        <strike/>
        <sz val="12"/>
        <color theme="1"/>
        <rFont val="Arial"/>
        <family val="2"/>
      </rPr>
      <t>152</t>
    </r>
    <r>
      <rPr>
        <sz val="12"/>
        <color theme="1"/>
        <rFont val="Arial"/>
        <family val="2"/>
      </rPr>
      <t xml:space="preserve"> 232</t>
    </r>
  </si>
  <si>
    <r>
      <rPr>
        <strike/>
        <sz val="12"/>
        <color theme="1"/>
        <rFont val="Arial"/>
        <family val="2"/>
      </rPr>
      <t>214</t>
    </r>
    <r>
      <rPr>
        <sz val="12"/>
        <color theme="1"/>
        <rFont val="Arial"/>
        <family val="2"/>
      </rPr>
      <t xml:space="preserve"> 324</t>
    </r>
  </si>
  <si>
    <t>OTC-BF-2</t>
  </si>
  <si>
    <t>OTC-BF-3</t>
  </si>
  <si>
    <t>OTC-BF-4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</si>
</sst>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1"/>
      <color theme="1"/>
      <name val="Arial"/>
      <family val="2"/>
    </font>
    <font>
      <sz val="12"/>
      <name val="Arial"/>
      <family val="2"/>
    </font>
    <font>
      <b/>
      <sz val="18"/>
      <color theme="1"/>
      <name val="Arial"/>
      <family val="2"/>
    </font>
    <font>
      <strike/>
      <sz val="12"/>
      <color theme="1"/>
      <name val="Arial"/>
      <family val="2"/>
    </font>
  </fonts>
  <fills count="4">
    <fill>
      <patternFill patternType="none"/>
    </fill>
    <fill>
      <patternFill patternType="gray125"/>
    </fill>
    <fill>
      <patternFill patternType="solid">
        <fgColor theme="1" tint="0.499984740745262"/>
        <bgColor indexed="64"/>
      </patternFill>
    </fill>
    <fill>
      <patternFill patternType="lightUp"/>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bottom style="medium">
        <color theme="0" tint="-0.34998626667073579"/>
      </bottom>
      <diagonal/>
    </border>
  </borders>
  <cellStyleXfs count="6">
    <xf numFmtId="0" fontId="0" fillId="0" borderId="0"/>
    <xf numFmtId="0" fontId="5" fillId="0" borderId="0">
      <alignment vertical="top" wrapText="1"/>
    </xf>
    <xf numFmtId="44" fontId="1" fillId="0" borderId="0" applyFont="0" applyFill="0" applyBorder="0" applyAlignment="0" applyProtection="0"/>
    <xf numFmtId="0" fontId="5" fillId="0" borderId="0">
      <alignment vertical="top" wrapText="1"/>
    </xf>
    <xf numFmtId="0" fontId="1" fillId="0" borderId="0"/>
    <xf numFmtId="43" fontId="1" fillId="0" borderId="0" applyFont="0" applyFill="0" applyBorder="0" applyAlignment="0" applyProtection="0"/>
  </cellStyleXfs>
  <cellXfs count="61">
    <xf numFmtId="0" fontId="0" fillId="0" borderId="0" xfId="0"/>
    <xf numFmtId="0" fontId="2" fillId="0" borderId="0" xfId="0" applyFont="1"/>
    <xf numFmtId="0" fontId="3" fillId="0" borderId="0" xfId="0" applyFont="1"/>
    <xf numFmtId="0" fontId="2" fillId="0" borderId="1" xfId="0" applyFont="1" applyBorder="1" applyAlignment="1">
      <alignment horizontal="center"/>
    </xf>
    <xf numFmtId="0" fontId="2" fillId="0" borderId="1" xfId="0" applyFont="1" applyBorder="1"/>
    <xf numFmtId="44" fontId="2" fillId="0" borderId="1" xfId="0" applyNumberFormat="1" applyFont="1" applyBorder="1"/>
    <xf numFmtId="0" fontId="3" fillId="0" borderId="0" xfId="0" applyFont="1" applyAlignment="1">
      <alignment horizontal="right"/>
    </xf>
    <xf numFmtId="0" fontId="2" fillId="3" borderId="2" xfId="0" applyFont="1" applyFill="1" applyBorder="1"/>
    <xf numFmtId="44" fontId="2" fillId="0" borderId="3" xfId="0" applyNumberFormat="1" applyFont="1" applyBorder="1"/>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3" fillId="0" borderId="14" xfId="0" applyFont="1" applyBorder="1" applyAlignment="1">
      <alignment horizontal="left" wrapText="1"/>
    </xf>
    <xf numFmtId="0" fontId="3" fillId="0" borderId="15" xfId="0" applyFont="1" applyBorder="1" applyAlignment="1">
      <alignment horizontal="center" wrapText="1"/>
    </xf>
    <xf numFmtId="0" fontId="2" fillId="2" borderId="4" xfId="0" applyFont="1" applyFill="1" applyBorder="1"/>
    <xf numFmtId="0" fontId="2" fillId="2" borderId="5" xfId="0" applyFont="1" applyFill="1" applyBorder="1"/>
    <xf numFmtId="0" fontId="3" fillId="0" borderId="5" xfId="0" applyFont="1" applyBorder="1"/>
    <xf numFmtId="0" fontId="2" fillId="2" borderId="6" xfId="0" applyFont="1" applyFill="1" applyBorder="1"/>
    <xf numFmtId="0" fontId="2" fillId="0" borderId="16" xfId="0" applyFont="1" applyBorder="1" applyAlignment="1">
      <alignment horizontal="center"/>
    </xf>
    <xf numFmtId="44" fontId="2" fillId="0" borderId="17" xfId="0" applyNumberFormat="1" applyFont="1" applyBorder="1"/>
    <xf numFmtId="0" fontId="2" fillId="0" borderId="7" xfId="0" applyFont="1" applyBorder="1" applyAlignment="1">
      <alignment horizontal="center"/>
    </xf>
    <xf numFmtId="0" fontId="2" fillId="0" borderId="8" xfId="0" applyFont="1" applyBorder="1" applyAlignment="1">
      <alignment horizontal="center"/>
    </xf>
    <xf numFmtId="0" fontId="2" fillId="0" borderId="8" xfId="0" applyFont="1" applyBorder="1"/>
    <xf numFmtId="44" fontId="2" fillId="0" borderId="8" xfId="0" applyNumberFormat="1" applyFont="1" applyBorder="1"/>
    <xf numFmtId="44" fontId="2" fillId="0" borderId="9" xfId="0" applyNumberFormat="1" applyFont="1" applyBorder="1"/>
    <xf numFmtId="0" fontId="2" fillId="0" borderId="18" xfId="0" applyFont="1" applyBorder="1" applyAlignment="1">
      <alignment horizontal="center"/>
    </xf>
    <xf numFmtId="0" fontId="2" fillId="0" borderId="19" xfId="0" applyFont="1" applyBorder="1" applyAlignment="1">
      <alignment horizontal="center"/>
    </xf>
    <xf numFmtId="0" fontId="2" fillId="0" borderId="19" xfId="0" applyFont="1" applyBorder="1"/>
    <xf numFmtId="44" fontId="2" fillId="0" borderId="19" xfId="0" applyNumberFormat="1" applyFont="1" applyBorder="1"/>
    <xf numFmtId="44" fontId="2" fillId="0" borderId="20" xfId="0" applyNumberFormat="1" applyFont="1" applyBorder="1"/>
    <xf numFmtId="0" fontId="2" fillId="0" borderId="0" xfId="0" applyFont="1" applyAlignment="1">
      <alignment vertical="center"/>
    </xf>
    <xf numFmtId="0" fontId="0" fillId="0" borderId="0" xfId="0" applyAlignment="1">
      <alignment vertical="center"/>
    </xf>
    <xf numFmtId="0" fontId="2" fillId="0" borderId="19" xfId="0" applyFont="1" applyBorder="1" applyAlignment="1">
      <alignment wrapText="1"/>
    </xf>
    <xf numFmtId="0" fontId="2" fillId="0" borderId="16" xfId="0" applyFont="1" applyBorder="1" applyAlignment="1">
      <alignment horizontal="center" vertical="center"/>
    </xf>
    <xf numFmtId="0" fontId="2" fillId="0" borderId="19" xfId="0" applyFont="1" applyBorder="1" applyAlignment="1">
      <alignment horizontal="center" vertical="center"/>
    </xf>
    <xf numFmtId="3" fontId="2" fillId="0" borderId="1" xfId="5" applyNumberFormat="1" applyFont="1" applyBorder="1" applyAlignment="1">
      <alignment horizontal="center"/>
    </xf>
    <xf numFmtId="3" fontId="2" fillId="0" borderId="19" xfId="5" applyNumberFormat="1" applyFont="1" applyBorder="1" applyAlignment="1">
      <alignment horizontal="center"/>
    </xf>
    <xf numFmtId="3" fontId="2" fillId="0" borderId="8" xfId="5" applyNumberFormat="1" applyFont="1" applyBorder="1" applyAlignment="1">
      <alignment horizontal="center"/>
    </xf>
    <xf numFmtId="3" fontId="2" fillId="0" borderId="19" xfId="5" applyNumberFormat="1" applyFont="1" applyBorder="1" applyAlignment="1">
      <alignment horizontal="center" vertical="center"/>
    </xf>
    <xf numFmtId="44" fontId="2" fillId="0" borderId="19" xfId="0" applyNumberFormat="1" applyFont="1" applyBorder="1" applyAlignment="1">
      <alignment vertical="center"/>
    </xf>
    <xf numFmtId="44" fontId="2" fillId="0" borderId="17" xfId="0" applyNumberFormat="1" applyFont="1" applyBorder="1" applyAlignment="1">
      <alignment vertical="center"/>
    </xf>
    <xf numFmtId="2" fontId="2" fillId="0" borderId="1" xfId="0" applyNumberFormat="1" applyFont="1" applyBorder="1" applyAlignment="1">
      <alignment horizontal="center"/>
    </xf>
    <xf numFmtId="0" fontId="3" fillId="0" borderId="0" xfId="0" applyFont="1" applyAlignment="1">
      <alignment horizontal="center" vertical="center" textRotation="180"/>
    </xf>
    <xf numFmtId="0" fontId="4" fillId="0" borderId="0" xfId="0" applyFont="1" applyBorder="1" applyAlignment="1">
      <alignment horizontal="left" wrapText="1"/>
    </xf>
    <xf numFmtId="0" fontId="4" fillId="0" borderId="24" xfId="0" applyFont="1" applyBorder="1" applyAlignment="1">
      <alignment horizontal="left"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3" fillId="0" borderId="0" xfId="0" applyFont="1" applyAlignment="1">
      <alignment horizontal="left" vertical="center"/>
    </xf>
    <xf numFmtId="44" fontId="2" fillId="0" borderId="21"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21" xfId="0" applyFont="1" applyBorder="1" applyAlignment="1">
      <alignment horizontal="left" wrapText="1"/>
    </xf>
    <xf numFmtId="0" fontId="4" fillId="0" borderId="22" xfId="0" applyFont="1" applyBorder="1" applyAlignment="1">
      <alignment horizontal="left" wrapText="1"/>
    </xf>
    <xf numFmtId="0" fontId="4" fillId="0" borderId="23" xfId="0" applyFont="1" applyBorder="1" applyAlignment="1">
      <alignment horizontal="left" wrapText="1"/>
    </xf>
    <xf numFmtId="0" fontId="2" fillId="0" borderId="1" xfId="0" applyFont="1" applyBorder="1" applyAlignment="1">
      <alignment horizontal="center" vertical="center"/>
    </xf>
    <xf numFmtId="0" fontId="2" fillId="0" borderId="1" xfId="0" applyFont="1" applyBorder="1" applyAlignment="1">
      <alignment wrapText="1"/>
    </xf>
    <xf numFmtId="3" fontId="2" fillId="0" borderId="1" xfId="5" applyNumberFormat="1" applyFont="1" applyBorder="1" applyAlignment="1">
      <alignment horizontal="center" vertical="center"/>
    </xf>
    <xf numFmtId="44" fontId="2" fillId="0" borderId="1" xfId="0" applyNumberFormat="1" applyFont="1" applyBorder="1" applyAlignment="1">
      <alignment vertical="center"/>
    </xf>
  </cellXfs>
  <cellStyles count="6">
    <cellStyle name="Comma" xfId="5" builtinId="3"/>
    <cellStyle name="Currency 2" xfId="2"/>
    <cellStyle name="Normal" xfId="0" builtinId="0"/>
    <cellStyle name="Normal 2" xfId="3"/>
    <cellStyle name="Normal 3" xfId="4"/>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4"/>
  <sheetViews>
    <sheetView tabSelected="1" view="pageBreakPreview" topLeftCell="A45" zoomScale="75" zoomScaleNormal="75" zoomScaleSheetLayoutView="75" workbookViewId="0">
      <selection activeCell="I75" sqref="I75"/>
    </sheetView>
  </sheetViews>
  <sheetFormatPr defaultRowHeight="15.75" x14ac:dyDescent="0.25"/>
  <cols>
    <col min="1" max="1" width="4.28515625" style="1" customWidth="1"/>
    <col min="2" max="2" width="5.140625" style="1" customWidth="1"/>
    <col min="3" max="3" width="8.7109375" style="1" customWidth="1"/>
    <col min="4" max="4" width="10.5703125" style="1" customWidth="1"/>
    <col min="5" max="5" width="83.85546875" style="1" customWidth="1"/>
    <col min="6" max="6" width="11.5703125" style="1" customWidth="1"/>
    <col min="7" max="7" width="10.5703125" style="1" customWidth="1"/>
    <col min="8" max="8" width="16.140625" style="1" customWidth="1"/>
    <col min="9" max="9" width="18.28515625" style="1" customWidth="1"/>
  </cols>
  <sheetData>
    <row r="1" spans="1:9" ht="18" customHeight="1" thickBot="1" x14ac:dyDescent="0.3">
      <c r="A1" s="44" t="s">
        <v>119</v>
      </c>
      <c r="C1" s="2" t="s">
        <v>92</v>
      </c>
    </row>
    <row r="2" spans="1:9" ht="18" customHeight="1" x14ac:dyDescent="0.25">
      <c r="A2" s="44"/>
      <c r="C2" s="9" t="s">
        <v>0</v>
      </c>
      <c r="D2" s="10" t="s">
        <v>4</v>
      </c>
      <c r="E2" s="10"/>
      <c r="F2" s="10" t="s">
        <v>5</v>
      </c>
      <c r="G2" s="10"/>
      <c r="H2" s="10" t="s">
        <v>2</v>
      </c>
      <c r="I2" s="11" t="s">
        <v>8</v>
      </c>
    </row>
    <row r="3" spans="1:9" ht="18" customHeight="1" thickBot="1" x14ac:dyDescent="0.3">
      <c r="A3" s="44"/>
      <c r="C3" s="12" t="s">
        <v>3</v>
      </c>
      <c r="D3" s="13" t="s">
        <v>3</v>
      </c>
      <c r="E3" s="14" t="s">
        <v>1</v>
      </c>
      <c r="F3" s="13" t="s">
        <v>6</v>
      </c>
      <c r="G3" s="13" t="s">
        <v>2</v>
      </c>
      <c r="H3" s="13" t="s">
        <v>7</v>
      </c>
      <c r="I3" s="15" t="s">
        <v>9</v>
      </c>
    </row>
    <row r="4" spans="1:9" ht="18" customHeight="1" x14ac:dyDescent="0.25">
      <c r="A4" s="44"/>
      <c r="C4" s="16"/>
      <c r="D4" s="17"/>
      <c r="E4" s="18" t="str">
        <f>"ROADWAY (Ref. Nos. "&amp;C5&amp;" - "&amp;C22&amp;")"</f>
        <v>ROADWAY (Ref. Nos. 1 - 18)</v>
      </c>
      <c r="F4" s="17"/>
      <c r="G4" s="17"/>
      <c r="H4" s="17"/>
      <c r="I4" s="19"/>
    </row>
    <row r="5" spans="1:9" ht="18" customHeight="1" x14ac:dyDescent="0.25">
      <c r="A5" s="44"/>
      <c r="C5" s="20">
        <v>1</v>
      </c>
      <c r="D5" s="3">
        <v>201</v>
      </c>
      <c r="E5" s="4" t="s">
        <v>10</v>
      </c>
      <c r="F5" s="3" t="s">
        <v>11</v>
      </c>
      <c r="G5" s="3" t="s">
        <v>11</v>
      </c>
      <c r="H5" s="5"/>
      <c r="I5" s="21"/>
    </row>
    <row r="6" spans="1:9" ht="18" customHeight="1" x14ac:dyDescent="0.25">
      <c r="A6" s="44"/>
      <c r="C6" s="20">
        <f>C5+1</f>
        <v>2</v>
      </c>
      <c r="D6" s="3">
        <v>201</v>
      </c>
      <c r="E6" s="4" t="s">
        <v>107</v>
      </c>
      <c r="F6" s="3">
        <v>16</v>
      </c>
      <c r="G6" s="3" t="s">
        <v>12</v>
      </c>
      <c r="H6" s="5"/>
      <c r="I6" s="21"/>
    </row>
    <row r="7" spans="1:9" ht="18" customHeight="1" x14ac:dyDescent="0.25">
      <c r="A7" s="44"/>
      <c r="C7" s="20">
        <f>C6+1</f>
        <v>3</v>
      </c>
      <c r="D7" s="3">
        <v>202</v>
      </c>
      <c r="E7" s="4" t="s">
        <v>13</v>
      </c>
      <c r="F7" s="3">
        <v>408</v>
      </c>
      <c r="G7" s="3" t="s">
        <v>14</v>
      </c>
      <c r="H7" s="5"/>
      <c r="I7" s="21"/>
    </row>
    <row r="8" spans="1:9" ht="18" customHeight="1" x14ac:dyDescent="0.25">
      <c r="A8" s="44"/>
      <c r="C8" s="20">
        <f t="shared" ref="C8:C21" si="0">C7+1</f>
        <v>4</v>
      </c>
      <c r="D8" s="3">
        <v>202</v>
      </c>
      <c r="E8" s="4" t="s">
        <v>15</v>
      </c>
      <c r="F8" s="3">
        <v>12</v>
      </c>
      <c r="G8" s="3" t="s">
        <v>12</v>
      </c>
      <c r="H8" s="5"/>
      <c r="I8" s="21"/>
    </row>
    <row r="9" spans="1:9" ht="18" customHeight="1" x14ac:dyDescent="0.25">
      <c r="A9" s="44"/>
      <c r="C9" s="20">
        <f t="shared" si="0"/>
        <v>5</v>
      </c>
      <c r="D9" s="3">
        <v>202</v>
      </c>
      <c r="E9" s="4" t="s">
        <v>108</v>
      </c>
      <c r="F9" s="3">
        <v>4717</v>
      </c>
      <c r="G9" s="3" t="s">
        <v>14</v>
      </c>
      <c r="H9" s="5"/>
      <c r="I9" s="21"/>
    </row>
    <row r="10" spans="1:9" ht="18" customHeight="1" x14ac:dyDescent="0.25">
      <c r="A10" s="44"/>
      <c r="C10" s="20">
        <f t="shared" si="0"/>
        <v>6</v>
      </c>
      <c r="D10" s="3">
        <v>202</v>
      </c>
      <c r="E10" s="4" t="s">
        <v>16</v>
      </c>
      <c r="F10" s="3">
        <v>250</v>
      </c>
      <c r="G10" s="3" t="s">
        <v>17</v>
      </c>
      <c r="H10" s="5"/>
      <c r="I10" s="21"/>
    </row>
    <row r="11" spans="1:9" ht="18" customHeight="1" x14ac:dyDescent="0.25">
      <c r="A11" s="44"/>
      <c r="C11" s="20">
        <f t="shared" si="0"/>
        <v>7</v>
      </c>
      <c r="D11" s="3">
        <v>202</v>
      </c>
      <c r="E11" s="4" t="s">
        <v>18</v>
      </c>
      <c r="F11" s="3">
        <v>346</v>
      </c>
      <c r="G11" s="3" t="s">
        <v>14</v>
      </c>
      <c r="H11" s="5"/>
      <c r="I11" s="21"/>
    </row>
    <row r="12" spans="1:9" ht="18" customHeight="1" x14ac:dyDescent="0.25">
      <c r="A12" s="44"/>
      <c r="C12" s="20">
        <f t="shared" si="0"/>
        <v>8</v>
      </c>
      <c r="D12" s="3">
        <v>202</v>
      </c>
      <c r="E12" s="4" t="s">
        <v>19</v>
      </c>
      <c r="F12" s="3">
        <v>103</v>
      </c>
      <c r="G12" s="3" t="s">
        <v>17</v>
      </c>
      <c r="H12" s="5"/>
      <c r="I12" s="21"/>
    </row>
    <row r="13" spans="1:9" ht="18" customHeight="1" x14ac:dyDescent="0.25">
      <c r="A13" s="44"/>
      <c r="C13" s="20">
        <f t="shared" si="0"/>
        <v>9</v>
      </c>
      <c r="D13" s="3">
        <v>202</v>
      </c>
      <c r="E13" s="4" t="s">
        <v>20</v>
      </c>
      <c r="F13" s="3">
        <v>635</v>
      </c>
      <c r="G13" s="3" t="s">
        <v>14</v>
      </c>
      <c r="H13" s="5"/>
      <c r="I13" s="21"/>
    </row>
    <row r="14" spans="1:9" ht="18" customHeight="1" x14ac:dyDescent="0.25">
      <c r="A14" s="44"/>
      <c r="C14" s="20">
        <f t="shared" si="0"/>
        <v>10</v>
      </c>
      <c r="D14" s="3">
        <v>203</v>
      </c>
      <c r="E14" s="4" t="s">
        <v>21</v>
      </c>
      <c r="F14" s="3">
        <v>36160</v>
      </c>
      <c r="G14" s="3" t="s">
        <v>22</v>
      </c>
      <c r="H14" s="5"/>
      <c r="I14" s="21"/>
    </row>
    <row r="15" spans="1:9" ht="18" customHeight="1" x14ac:dyDescent="0.25">
      <c r="A15" s="44"/>
      <c r="C15" s="20">
        <f>C14+1</f>
        <v>11</v>
      </c>
      <c r="D15" s="3">
        <v>203</v>
      </c>
      <c r="E15" s="4" t="s">
        <v>23</v>
      </c>
      <c r="F15" s="3">
        <v>31618</v>
      </c>
      <c r="G15" s="3" t="s">
        <v>22</v>
      </c>
      <c r="H15" s="5"/>
      <c r="I15" s="21"/>
    </row>
    <row r="16" spans="1:9" ht="18" customHeight="1" x14ac:dyDescent="0.25">
      <c r="A16" s="44"/>
      <c r="C16" s="20">
        <f>C15+1</f>
        <v>12</v>
      </c>
      <c r="D16" s="3">
        <v>209</v>
      </c>
      <c r="E16" s="4" t="s">
        <v>114</v>
      </c>
      <c r="F16" s="3">
        <v>1368</v>
      </c>
      <c r="G16" s="3" t="s">
        <v>14</v>
      </c>
      <c r="H16" s="5"/>
      <c r="I16" s="21"/>
    </row>
    <row r="17" spans="1:9" ht="18" customHeight="1" x14ac:dyDescent="0.25">
      <c r="A17" s="44"/>
      <c r="C17" s="20">
        <f>C16+1</f>
        <v>13</v>
      </c>
      <c r="D17" s="3">
        <v>606</v>
      </c>
      <c r="E17" s="4" t="s">
        <v>109</v>
      </c>
      <c r="F17" s="3">
        <v>4161</v>
      </c>
      <c r="G17" s="3" t="s">
        <v>14</v>
      </c>
      <c r="H17" s="5"/>
      <c r="I17" s="21"/>
    </row>
    <row r="18" spans="1:9" ht="18" customHeight="1" x14ac:dyDescent="0.25">
      <c r="A18" s="44"/>
      <c r="C18" s="20">
        <f t="shared" si="0"/>
        <v>14</v>
      </c>
      <c r="D18" s="3">
        <v>606</v>
      </c>
      <c r="E18" s="4" t="s">
        <v>110</v>
      </c>
      <c r="F18" s="3">
        <v>11</v>
      </c>
      <c r="G18" s="3" t="s">
        <v>12</v>
      </c>
      <c r="H18" s="5"/>
      <c r="I18" s="21"/>
    </row>
    <row r="19" spans="1:9" ht="18" customHeight="1" x14ac:dyDescent="0.25">
      <c r="A19" s="44"/>
      <c r="C19" s="20">
        <f t="shared" si="0"/>
        <v>15</v>
      </c>
      <c r="D19" s="3">
        <v>606</v>
      </c>
      <c r="E19" s="4" t="s">
        <v>111</v>
      </c>
      <c r="F19" s="3">
        <v>1</v>
      </c>
      <c r="G19" s="3" t="s">
        <v>12</v>
      </c>
      <c r="H19" s="5"/>
      <c r="I19" s="21"/>
    </row>
    <row r="20" spans="1:9" ht="18" customHeight="1" x14ac:dyDescent="0.25">
      <c r="A20" s="44"/>
      <c r="C20" s="20">
        <f t="shared" si="0"/>
        <v>16</v>
      </c>
      <c r="D20" s="3">
        <v>606</v>
      </c>
      <c r="E20" s="4" t="s">
        <v>112</v>
      </c>
      <c r="F20" s="3">
        <v>6</v>
      </c>
      <c r="G20" s="3" t="s">
        <v>12</v>
      </c>
      <c r="H20" s="5"/>
      <c r="I20" s="21"/>
    </row>
    <row r="21" spans="1:9" ht="18" customHeight="1" x14ac:dyDescent="0.25">
      <c r="A21" s="44"/>
      <c r="C21" s="20">
        <f t="shared" si="0"/>
        <v>17</v>
      </c>
      <c r="D21" s="3">
        <v>607</v>
      </c>
      <c r="E21" s="4" t="s">
        <v>113</v>
      </c>
      <c r="F21" s="28">
        <v>6</v>
      </c>
      <c r="G21" s="28" t="s">
        <v>12</v>
      </c>
      <c r="H21" s="30"/>
      <c r="I21" s="31"/>
    </row>
    <row r="22" spans="1:9" ht="18" customHeight="1" thickBot="1" x14ac:dyDescent="0.3">
      <c r="A22" s="44"/>
      <c r="C22" s="22">
        <f>C21+1</f>
        <v>18</v>
      </c>
      <c r="D22" s="23">
        <v>607</v>
      </c>
      <c r="E22" s="24" t="s">
        <v>24</v>
      </c>
      <c r="F22" s="23">
        <v>642</v>
      </c>
      <c r="G22" s="23" t="s">
        <v>14</v>
      </c>
      <c r="H22" s="25"/>
      <c r="I22" s="26"/>
    </row>
    <row r="23" spans="1:9" ht="18" customHeight="1" thickBot="1" x14ac:dyDescent="0.3">
      <c r="A23" s="44"/>
      <c r="G23" s="6" t="s">
        <v>26</v>
      </c>
      <c r="H23" s="7"/>
      <c r="I23" s="8"/>
    </row>
    <row r="24" spans="1:9" ht="18" customHeight="1" thickBot="1" x14ac:dyDescent="0.3">
      <c r="A24" s="44"/>
    </row>
    <row r="25" spans="1:9" ht="18" customHeight="1" x14ac:dyDescent="0.25">
      <c r="A25" s="44"/>
      <c r="C25" s="16"/>
      <c r="D25" s="17"/>
      <c r="E25" s="18" t="str">
        <f>"EROSION CONTROL (Ref. Nos. "&amp;C26&amp;" - "&amp;C30&amp;")"</f>
        <v>EROSION CONTROL (Ref. Nos. 19 - 23)</v>
      </c>
      <c r="F25" s="17"/>
      <c r="G25" s="17"/>
      <c r="H25" s="17"/>
      <c r="I25" s="19"/>
    </row>
    <row r="26" spans="1:9" ht="18" customHeight="1" x14ac:dyDescent="0.25">
      <c r="A26" s="44"/>
      <c r="C26" s="20">
        <f>C22+1</f>
        <v>19</v>
      </c>
      <c r="D26" s="3">
        <v>659</v>
      </c>
      <c r="E26" s="4" t="s">
        <v>27</v>
      </c>
      <c r="F26" s="3">
        <v>7887</v>
      </c>
      <c r="G26" s="3" t="s">
        <v>17</v>
      </c>
      <c r="H26" s="5"/>
      <c r="I26" s="21"/>
    </row>
    <row r="27" spans="1:9" ht="18" customHeight="1" x14ac:dyDescent="0.25">
      <c r="A27" s="44"/>
      <c r="C27" s="20">
        <f>C26+1</f>
        <v>20</v>
      </c>
      <c r="D27" s="3">
        <v>659</v>
      </c>
      <c r="E27" s="4" t="s">
        <v>28</v>
      </c>
      <c r="F27" s="3">
        <v>394</v>
      </c>
      <c r="G27" s="3" t="s">
        <v>17</v>
      </c>
      <c r="H27" s="5"/>
      <c r="I27" s="21"/>
    </row>
    <row r="28" spans="1:9" ht="18" customHeight="1" x14ac:dyDescent="0.25">
      <c r="A28" s="44"/>
      <c r="C28" s="20">
        <f t="shared" ref="C28:C30" si="1">C27+1</f>
        <v>21</v>
      </c>
      <c r="D28" s="3">
        <v>659</v>
      </c>
      <c r="E28" s="4" t="s">
        <v>29</v>
      </c>
      <c r="F28" s="3">
        <v>20</v>
      </c>
      <c r="G28" s="3" t="s">
        <v>32</v>
      </c>
      <c r="H28" s="5"/>
      <c r="I28" s="21"/>
    </row>
    <row r="29" spans="1:9" ht="18" customHeight="1" x14ac:dyDescent="0.25">
      <c r="A29" s="44"/>
      <c r="C29" s="20">
        <f t="shared" si="1"/>
        <v>22</v>
      </c>
      <c r="D29" s="3">
        <v>832</v>
      </c>
      <c r="E29" s="4" t="s">
        <v>30</v>
      </c>
      <c r="F29" s="3" t="s">
        <v>11</v>
      </c>
      <c r="G29" s="3" t="s">
        <v>11</v>
      </c>
      <c r="H29" s="5"/>
      <c r="I29" s="21"/>
    </row>
    <row r="30" spans="1:9" ht="18" customHeight="1" thickBot="1" x14ac:dyDescent="0.3">
      <c r="A30" s="44"/>
      <c r="C30" s="22">
        <f t="shared" si="1"/>
        <v>23</v>
      </c>
      <c r="D30" s="23">
        <v>832</v>
      </c>
      <c r="E30" s="24" t="s">
        <v>31</v>
      </c>
      <c r="F30" s="23">
        <v>33161</v>
      </c>
      <c r="G30" s="23" t="s">
        <v>12</v>
      </c>
      <c r="H30" s="25"/>
      <c r="I30" s="26"/>
    </row>
    <row r="31" spans="1:9" ht="18" customHeight="1" thickBot="1" x14ac:dyDescent="0.3">
      <c r="A31" s="44"/>
      <c r="G31" s="6" t="s">
        <v>33</v>
      </c>
      <c r="H31" s="7"/>
      <c r="I31" s="8"/>
    </row>
    <row r="32" spans="1:9" ht="18" customHeight="1" thickBot="1" x14ac:dyDescent="0.3">
      <c r="A32" s="44"/>
    </row>
    <row r="33" spans="1:9" ht="18" customHeight="1" x14ac:dyDescent="0.25">
      <c r="A33" s="44"/>
      <c r="C33" s="16"/>
      <c r="D33" s="17"/>
      <c r="E33" s="18" t="str">
        <f>"DRAINAGE (Ref. Nos. "&amp;C34&amp;" - "&amp;C41&amp;")"</f>
        <v>DRAINAGE (Ref. Nos. 24 - 31)</v>
      </c>
      <c r="F33" s="17"/>
      <c r="G33" s="17"/>
      <c r="H33" s="17"/>
      <c r="I33" s="19"/>
    </row>
    <row r="34" spans="1:9" ht="18" customHeight="1" x14ac:dyDescent="0.25">
      <c r="A34" s="44"/>
      <c r="C34" s="20">
        <f>C30+1</f>
        <v>24</v>
      </c>
      <c r="D34" s="3">
        <v>511</v>
      </c>
      <c r="E34" s="4" t="s">
        <v>34</v>
      </c>
      <c r="F34" s="3">
        <v>2.2000000000000002</v>
      </c>
      <c r="G34" s="3" t="s">
        <v>22</v>
      </c>
      <c r="H34" s="5"/>
      <c r="I34" s="21"/>
    </row>
    <row r="35" spans="1:9" ht="18" customHeight="1" x14ac:dyDescent="0.25">
      <c r="A35" s="44"/>
      <c r="C35" s="20">
        <f>C34+1</f>
        <v>25</v>
      </c>
      <c r="D35" s="3">
        <v>601</v>
      </c>
      <c r="E35" s="4" t="s">
        <v>65</v>
      </c>
      <c r="F35" s="3">
        <v>57</v>
      </c>
      <c r="G35" s="3" t="s">
        <v>22</v>
      </c>
      <c r="H35" s="5"/>
      <c r="I35" s="21"/>
    </row>
    <row r="36" spans="1:9" ht="18" customHeight="1" x14ac:dyDescent="0.25">
      <c r="A36" s="44"/>
      <c r="C36" s="20">
        <f t="shared" ref="C36:C37" si="2">C35+1</f>
        <v>26</v>
      </c>
      <c r="D36" s="3">
        <v>601</v>
      </c>
      <c r="E36" s="4" t="s">
        <v>35</v>
      </c>
      <c r="F36" s="3">
        <v>11.5</v>
      </c>
      <c r="G36" s="3" t="s">
        <v>22</v>
      </c>
      <c r="H36" s="5"/>
      <c r="I36" s="21"/>
    </row>
    <row r="37" spans="1:9" ht="18" customHeight="1" x14ac:dyDescent="0.25">
      <c r="A37" s="44"/>
      <c r="C37" s="20">
        <f t="shared" si="2"/>
        <v>27</v>
      </c>
      <c r="D37" s="3">
        <v>603</v>
      </c>
      <c r="E37" s="4" t="s">
        <v>64</v>
      </c>
      <c r="F37" s="3">
        <v>25</v>
      </c>
      <c r="G37" s="3" t="s">
        <v>14</v>
      </c>
      <c r="H37" s="5"/>
      <c r="I37" s="21"/>
    </row>
    <row r="38" spans="1:9" ht="18" customHeight="1" x14ac:dyDescent="0.25">
      <c r="A38" s="44"/>
      <c r="C38" s="20">
        <f t="shared" ref="C38:C40" si="3">C37+1</f>
        <v>28</v>
      </c>
      <c r="D38" s="3">
        <v>603</v>
      </c>
      <c r="E38" s="4" t="s">
        <v>36</v>
      </c>
      <c r="F38" s="3">
        <v>289</v>
      </c>
      <c r="G38" s="3" t="s">
        <v>14</v>
      </c>
      <c r="H38" s="5"/>
      <c r="I38" s="21"/>
    </row>
    <row r="39" spans="1:9" ht="18" customHeight="1" x14ac:dyDescent="0.25">
      <c r="A39" s="44"/>
      <c r="C39" s="20">
        <f t="shared" si="3"/>
        <v>29</v>
      </c>
      <c r="D39" s="3">
        <v>604</v>
      </c>
      <c r="E39" s="4" t="s">
        <v>37</v>
      </c>
      <c r="F39" s="3">
        <v>12</v>
      </c>
      <c r="G39" s="3" t="s">
        <v>12</v>
      </c>
      <c r="H39" s="5"/>
      <c r="I39" s="21"/>
    </row>
    <row r="40" spans="1:9" ht="18" customHeight="1" x14ac:dyDescent="0.25">
      <c r="A40" s="44"/>
      <c r="C40" s="20">
        <f t="shared" si="3"/>
        <v>30</v>
      </c>
      <c r="D40" s="28">
        <v>605</v>
      </c>
      <c r="E40" s="29" t="s">
        <v>38</v>
      </c>
      <c r="F40" s="28">
        <v>3684</v>
      </c>
      <c r="G40" s="28" t="s">
        <v>14</v>
      </c>
      <c r="H40" s="30"/>
      <c r="I40" s="31"/>
    </row>
    <row r="41" spans="1:9" ht="18" customHeight="1" thickBot="1" x14ac:dyDescent="0.3">
      <c r="A41" s="44"/>
      <c r="C41" s="22">
        <f t="shared" ref="C41" si="4">C40+1</f>
        <v>31</v>
      </c>
      <c r="D41" s="23" t="s">
        <v>25</v>
      </c>
      <c r="E41" s="24" t="s">
        <v>39</v>
      </c>
      <c r="F41" s="23">
        <v>12</v>
      </c>
      <c r="G41" s="23" t="s">
        <v>12</v>
      </c>
      <c r="H41" s="25"/>
      <c r="I41" s="26"/>
    </row>
    <row r="42" spans="1:9" ht="18" customHeight="1" thickBot="1" x14ac:dyDescent="0.3">
      <c r="A42" s="44"/>
      <c r="G42" s="6" t="s">
        <v>49</v>
      </c>
      <c r="H42" s="7"/>
      <c r="I42" s="8"/>
    </row>
    <row r="43" spans="1:9" ht="18" customHeight="1" x14ac:dyDescent="0.25">
      <c r="A43" s="44" t="s">
        <v>120</v>
      </c>
      <c r="C43" s="16"/>
      <c r="D43" s="17"/>
      <c r="E43" s="18" t="str">
        <f>"PAVEMENT (Ref. Nos. "&amp;C44&amp;" - "&amp;C53&amp;")"</f>
        <v>PAVEMENT (Ref. Nos. 32 - 41)</v>
      </c>
      <c r="F43" s="17"/>
      <c r="G43" s="17"/>
      <c r="H43" s="17"/>
      <c r="I43" s="19"/>
    </row>
    <row r="44" spans="1:9" ht="18" customHeight="1" x14ac:dyDescent="0.25">
      <c r="A44" s="44"/>
      <c r="C44" s="20">
        <f>C41+1</f>
        <v>32</v>
      </c>
      <c r="D44" s="3">
        <v>204</v>
      </c>
      <c r="E44" s="4" t="s">
        <v>40</v>
      </c>
      <c r="F44" s="3">
        <v>6621</v>
      </c>
      <c r="G44" s="3" t="s">
        <v>17</v>
      </c>
      <c r="H44" s="5"/>
      <c r="I44" s="21"/>
    </row>
    <row r="45" spans="1:9" ht="18" customHeight="1" x14ac:dyDescent="0.25">
      <c r="A45" s="44"/>
      <c r="C45" s="20">
        <f>C44+1</f>
        <v>33</v>
      </c>
      <c r="D45" s="3">
        <v>301</v>
      </c>
      <c r="E45" s="4" t="s">
        <v>115</v>
      </c>
      <c r="F45" s="3" t="s">
        <v>116</v>
      </c>
      <c r="G45" s="3" t="s">
        <v>22</v>
      </c>
      <c r="H45" s="5"/>
      <c r="I45" s="21"/>
    </row>
    <row r="46" spans="1:9" ht="18" customHeight="1" x14ac:dyDescent="0.25">
      <c r="A46" s="44"/>
      <c r="C46" s="20">
        <f t="shared" ref="C46:C53" si="5">C45+1</f>
        <v>34</v>
      </c>
      <c r="D46" s="3">
        <v>304</v>
      </c>
      <c r="E46" s="4" t="s">
        <v>41</v>
      </c>
      <c r="F46" s="3">
        <v>5286</v>
      </c>
      <c r="G46" s="3" t="s">
        <v>22</v>
      </c>
      <c r="H46" s="5"/>
      <c r="I46" s="21"/>
    </row>
    <row r="47" spans="1:9" ht="18" customHeight="1" x14ac:dyDescent="0.25">
      <c r="A47" s="44"/>
      <c r="C47" s="20">
        <f t="shared" si="5"/>
        <v>35</v>
      </c>
      <c r="D47" s="3">
        <v>407</v>
      </c>
      <c r="E47" s="4" t="s">
        <v>42</v>
      </c>
      <c r="F47" s="3">
        <v>496</v>
      </c>
      <c r="G47" s="3" t="s">
        <v>51</v>
      </c>
      <c r="H47" s="5"/>
      <c r="I47" s="21"/>
    </row>
    <row r="48" spans="1:9" ht="18" customHeight="1" x14ac:dyDescent="0.25">
      <c r="A48" s="44"/>
      <c r="C48" s="27">
        <f t="shared" si="5"/>
        <v>36</v>
      </c>
      <c r="D48" s="28">
        <v>407</v>
      </c>
      <c r="E48" s="29" t="s">
        <v>43</v>
      </c>
      <c r="F48" s="28">
        <v>496</v>
      </c>
      <c r="G48" s="28" t="s">
        <v>51</v>
      </c>
      <c r="H48" s="30"/>
      <c r="I48" s="31"/>
    </row>
    <row r="49" spans="1:9" ht="18" customHeight="1" x14ac:dyDescent="0.25">
      <c r="A49" s="44"/>
      <c r="C49" s="27">
        <f t="shared" si="5"/>
        <v>37</v>
      </c>
      <c r="D49" s="28">
        <v>448</v>
      </c>
      <c r="E49" s="29" t="s">
        <v>44</v>
      </c>
      <c r="F49" s="28" t="s">
        <v>117</v>
      </c>
      <c r="G49" s="28" t="s">
        <v>22</v>
      </c>
      <c r="H49" s="30"/>
      <c r="I49" s="31"/>
    </row>
    <row r="50" spans="1:9" ht="18" customHeight="1" x14ac:dyDescent="0.25">
      <c r="A50" s="44"/>
      <c r="C50" s="27">
        <f t="shared" si="5"/>
        <v>38</v>
      </c>
      <c r="D50" s="28">
        <v>448</v>
      </c>
      <c r="E50" s="29" t="s">
        <v>45</v>
      </c>
      <c r="F50" s="28" t="s">
        <v>118</v>
      </c>
      <c r="G50" s="28" t="s">
        <v>22</v>
      </c>
      <c r="H50" s="30"/>
      <c r="I50" s="31"/>
    </row>
    <row r="51" spans="1:9" ht="18" customHeight="1" x14ac:dyDescent="0.25">
      <c r="A51" s="44"/>
      <c r="C51" s="27">
        <f t="shared" si="5"/>
        <v>39</v>
      </c>
      <c r="D51" s="28">
        <v>609</v>
      </c>
      <c r="E51" s="29" t="s">
        <v>46</v>
      </c>
      <c r="F51" s="28">
        <v>3376</v>
      </c>
      <c r="G51" s="28" t="s">
        <v>14</v>
      </c>
      <c r="H51" s="30"/>
      <c r="I51" s="31"/>
    </row>
    <row r="52" spans="1:9" ht="18" customHeight="1" x14ac:dyDescent="0.25">
      <c r="A52" s="44"/>
      <c r="C52" s="27">
        <f t="shared" si="5"/>
        <v>40</v>
      </c>
      <c r="D52" s="28" t="s">
        <v>25</v>
      </c>
      <c r="E52" s="29" t="s">
        <v>47</v>
      </c>
      <c r="F52" s="28">
        <v>1212</v>
      </c>
      <c r="G52" s="28" t="s">
        <v>22</v>
      </c>
      <c r="H52" s="30"/>
      <c r="I52" s="31"/>
    </row>
    <row r="53" spans="1:9" ht="18" customHeight="1" thickBot="1" x14ac:dyDescent="0.3">
      <c r="A53" s="44"/>
      <c r="C53" s="22">
        <f t="shared" si="5"/>
        <v>41</v>
      </c>
      <c r="D53" s="23" t="s">
        <v>25</v>
      </c>
      <c r="E53" s="24" t="s">
        <v>48</v>
      </c>
      <c r="F53" s="23">
        <v>18150</v>
      </c>
      <c r="G53" s="23" t="s">
        <v>17</v>
      </c>
      <c r="H53" s="25"/>
      <c r="I53" s="26"/>
    </row>
    <row r="54" spans="1:9" ht="18" customHeight="1" thickBot="1" x14ac:dyDescent="0.3">
      <c r="A54" s="44"/>
      <c r="G54" s="6" t="s">
        <v>50</v>
      </c>
      <c r="H54" s="7"/>
      <c r="I54" s="8"/>
    </row>
    <row r="55" spans="1:9" ht="18" customHeight="1" thickBot="1" x14ac:dyDescent="0.3">
      <c r="A55" s="44"/>
    </row>
    <row r="56" spans="1:9" ht="18" customHeight="1" x14ac:dyDescent="0.25">
      <c r="A56" s="44"/>
      <c r="C56" s="16"/>
      <c r="D56" s="17"/>
      <c r="E56" s="18" t="str">
        <f>"TRAFFIC CONTROL (Ref. Nos. "&amp;C57&amp;" - "&amp;C58&amp;")"</f>
        <v>TRAFFIC CONTROL (Ref. Nos. 42 - 43)</v>
      </c>
      <c r="F56" s="17"/>
      <c r="G56" s="17"/>
      <c r="H56" s="17"/>
      <c r="I56" s="19"/>
    </row>
    <row r="57" spans="1:9" ht="18" customHeight="1" x14ac:dyDescent="0.25">
      <c r="A57" s="44"/>
      <c r="C57" s="20">
        <f>C53+1</f>
        <v>42</v>
      </c>
      <c r="D57" s="3">
        <v>642</v>
      </c>
      <c r="E57" s="4" t="s">
        <v>53</v>
      </c>
      <c r="F57" s="43">
        <v>0.84</v>
      </c>
      <c r="G57" s="3" t="s">
        <v>52</v>
      </c>
      <c r="H57" s="5"/>
      <c r="I57" s="21"/>
    </row>
    <row r="58" spans="1:9" ht="18" customHeight="1" thickBot="1" x14ac:dyDescent="0.3">
      <c r="A58" s="44"/>
      <c r="C58" s="22">
        <f>C57+1</f>
        <v>43</v>
      </c>
      <c r="D58" s="23">
        <v>642</v>
      </c>
      <c r="E58" s="24" t="s">
        <v>54</v>
      </c>
      <c r="F58" s="23">
        <v>0.42</v>
      </c>
      <c r="G58" s="23" t="s">
        <v>52</v>
      </c>
      <c r="H58" s="25"/>
      <c r="I58" s="26"/>
    </row>
    <row r="59" spans="1:9" ht="18" customHeight="1" thickBot="1" x14ac:dyDescent="0.3">
      <c r="A59" s="44"/>
      <c r="G59" s="6" t="s">
        <v>66</v>
      </c>
      <c r="H59" s="7"/>
      <c r="I59" s="8"/>
    </row>
    <row r="60" spans="1:9" ht="18" customHeight="1" thickBot="1" x14ac:dyDescent="0.3">
      <c r="A60" s="44"/>
    </row>
    <row r="61" spans="1:9" ht="18" customHeight="1" x14ac:dyDescent="0.25">
      <c r="A61" s="44"/>
      <c r="C61" s="16"/>
      <c r="D61" s="17"/>
      <c r="E61" s="18" t="str">
        <f>"GENERAL (Ref. Nos. "&amp;C62&amp;" - "&amp;C65&amp;")"</f>
        <v>GENERAL (Ref. Nos. 44 - 47)</v>
      </c>
      <c r="F61" s="17"/>
      <c r="G61" s="17"/>
      <c r="H61" s="17"/>
      <c r="I61" s="19"/>
    </row>
    <row r="62" spans="1:9" ht="18" customHeight="1" x14ac:dyDescent="0.25">
      <c r="A62" s="44"/>
      <c r="C62" s="20">
        <f>C58+1</f>
        <v>44</v>
      </c>
      <c r="D62" s="3" t="s">
        <v>62</v>
      </c>
      <c r="E62" s="4" t="s">
        <v>55</v>
      </c>
      <c r="F62" s="3" t="s">
        <v>11</v>
      </c>
      <c r="G62" s="3" t="s">
        <v>11</v>
      </c>
      <c r="H62" s="5"/>
      <c r="I62" s="21"/>
    </row>
    <row r="63" spans="1:9" ht="18" customHeight="1" x14ac:dyDescent="0.25">
      <c r="A63" s="44"/>
      <c r="C63" s="20">
        <f>C62+1</f>
        <v>45</v>
      </c>
      <c r="D63" s="3">
        <v>623</v>
      </c>
      <c r="E63" s="4" t="s">
        <v>56</v>
      </c>
      <c r="F63" s="3" t="s">
        <v>11</v>
      </c>
      <c r="G63" s="3" t="s">
        <v>11</v>
      </c>
      <c r="H63" s="5"/>
      <c r="I63" s="21"/>
    </row>
    <row r="64" spans="1:9" ht="18" customHeight="1" x14ac:dyDescent="0.25">
      <c r="A64" s="44"/>
      <c r="C64" s="27">
        <f t="shared" ref="C64:C65" si="6">C63+1</f>
        <v>46</v>
      </c>
      <c r="D64" s="28" t="s">
        <v>63</v>
      </c>
      <c r="E64" s="29" t="s">
        <v>58</v>
      </c>
      <c r="F64" s="28" t="s">
        <v>11</v>
      </c>
      <c r="G64" s="28" t="s">
        <v>11</v>
      </c>
      <c r="H64" s="30"/>
      <c r="I64" s="21"/>
    </row>
    <row r="65" spans="1:9" ht="18" customHeight="1" thickBot="1" x14ac:dyDescent="0.3">
      <c r="A65" s="44"/>
      <c r="C65" s="22">
        <f t="shared" si="6"/>
        <v>47</v>
      </c>
      <c r="D65" s="23">
        <v>624</v>
      </c>
      <c r="E65" s="24" t="s">
        <v>57</v>
      </c>
      <c r="F65" s="23" t="s">
        <v>11</v>
      </c>
      <c r="G65" s="23" t="s">
        <v>11</v>
      </c>
      <c r="H65" s="25"/>
      <c r="I65" s="26"/>
    </row>
    <row r="66" spans="1:9" ht="18" customHeight="1" thickBot="1" x14ac:dyDescent="0.3">
      <c r="A66" s="44"/>
      <c r="G66" s="6" t="s">
        <v>67</v>
      </c>
      <c r="H66" s="7"/>
      <c r="I66" s="8"/>
    </row>
    <row r="67" spans="1:9" ht="18" customHeight="1" thickBot="1" x14ac:dyDescent="0.3">
      <c r="A67" s="44"/>
    </row>
    <row r="68" spans="1:9" ht="18" customHeight="1" x14ac:dyDescent="0.25">
      <c r="A68" s="44"/>
      <c r="C68" s="16"/>
      <c r="D68" s="17"/>
      <c r="E68" s="18" t="str">
        <f>"BRIDGE (Ref. Nos. "&amp;C69&amp;" - "&amp;C88&amp;")"</f>
        <v>BRIDGE (Ref. Nos. 48 - 67)</v>
      </c>
      <c r="F68" s="17"/>
      <c r="G68" s="17"/>
      <c r="H68" s="17"/>
      <c r="I68" s="19"/>
    </row>
    <row r="69" spans="1:9" ht="18" customHeight="1" x14ac:dyDescent="0.25">
      <c r="A69" s="44"/>
      <c r="C69" s="20">
        <f>C65+1</f>
        <v>48</v>
      </c>
      <c r="D69" s="3" t="s">
        <v>93</v>
      </c>
      <c r="E69" s="4" t="s">
        <v>69</v>
      </c>
      <c r="F69" s="3" t="s">
        <v>11</v>
      </c>
      <c r="G69" s="3" t="s">
        <v>11</v>
      </c>
      <c r="H69" s="5"/>
      <c r="I69" s="21"/>
    </row>
    <row r="70" spans="1:9" ht="18" customHeight="1" x14ac:dyDescent="0.25">
      <c r="A70" s="44"/>
      <c r="C70" s="20">
        <f>C69+1</f>
        <v>49</v>
      </c>
      <c r="D70" s="3" t="s">
        <v>94</v>
      </c>
      <c r="E70" s="4" t="s">
        <v>70</v>
      </c>
      <c r="F70" s="37">
        <v>64683</v>
      </c>
      <c r="G70" s="3" t="s">
        <v>87</v>
      </c>
      <c r="H70" s="5"/>
      <c r="I70" s="21"/>
    </row>
    <row r="71" spans="1:9" ht="18" customHeight="1" x14ac:dyDescent="0.25">
      <c r="A71" s="44"/>
      <c r="C71" s="20">
        <f t="shared" ref="C71:C87" si="7">C70+1</f>
        <v>50</v>
      </c>
      <c r="D71" s="28">
        <v>509</v>
      </c>
      <c r="E71" s="29" t="s">
        <v>71</v>
      </c>
      <c r="F71" s="38">
        <v>100</v>
      </c>
      <c r="G71" s="28" t="s">
        <v>87</v>
      </c>
      <c r="H71" s="30"/>
      <c r="I71" s="21"/>
    </row>
    <row r="72" spans="1:9" ht="18" customHeight="1" x14ac:dyDescent="0.25">
      <c r="A72" s="44"/>
      <c r="C72" s="20">
        <f t="shared" si="7"/>
        <v>51</v>
      </c>
      <c r="D72" s="28">
        <v>510</v>
      </c>
      <c r="E72" s="29" t="s">
        <v>95</v>
      </c>
      <c r="F72" s="38">
        <v>52</v>
      </c>
      <c r="G72" s="28" t="s">
        <v>12</v>
      </c>
      <c r="H72" s="30"/>
      <c r="I72" s="21"/>
    </row>
    <row r="73" spans="1:9" ht="33" customHeight="1" x14ac:dyDescent="0.25">
      <c r="A73" s="44"/>
      <c r="C73" s="35">
        <f t="shared" si="7"/>
        <v>52</v>
      </c>
      <c r="D73" s="36" t="s">
        <v>96</v>
      </c>
      <c r="E73" s="34" t="s">
        <v>72</v>
      </c>
      <c r="F73" s="40">
        <v>172</v>
      </c>
      <c r="G73" s="36" t="s">
        <v>22</v>
      </c>
      <c r="H73" s="41"/>
      <c r="I73" s="21"/>
    </row>
    <row r="74" spans="1:9" ht="18" customHeight="1" x14ac:dyDescent="0.25">
      <c r="A74" s="44"/>
      <c r="C74" s="20">
        <f t="shared" si="7"/>
        <v>53</v>
      </c>
      <c r="D74" s="28" t="s">
        <v>96</v>
      </c>
      <c r="E74" s="34" t="s">
        <v>73</v>
      </c>
      <c r="F74" s="38">
        <v>65</v>
      </c>
      <c r="G74" s="28" t="s">
        <v>22</v>
      </c>
      <c r="H74" s="41"/>
      <c r="I74" s="21"/>
    </row>
    <row r="75" spans="1:9" ht="33" customHeight="1" x14ac:dyDescent="0.25">
      <c r="A75" s="44"/>
      <c r="C75" s="35">
        <f t="shared" si="7"/>
        <v>54</v>
      </c>
      <c r="D75" s="57" t="s">
        <v>96</v>
      </c>
      <c r="E75" s="58" t="s">
        <v>74</v>
      </c>
      <c r="F75" s="59">
        <v>25</v>
      </c>
      <c r="G75" s="57" t="s">
        <v>22</v>
      </c>
      <c r="H75" s="60"/>
      <c r="I75" s="42"/>
    </row>
    <row r="76" spans="1:9" ht="63.75" customHeight="1" x14ac:dyDescent="0.25">
      <c r="A76" s="44" t="s">
        <v>121</v>
      </c>
      <c r="C76" s="35">
        <f t="shared" si="7"/>
        <v>55</v>
      </c>
      <c r="D76" s="36" t="s">
        <v>96</v>
      </c>
      <c r="E76" s="34" t="s">
        <v>75</v>
      </c>
      <c r="F76" s="40">
        <v>1</v>
      </c>
      <c r="G76" s="36" t="s">
        <v>22</v>
      </c>
      <c r="H76" s="41"/>
      <c r="I76" s="42"/>
    </row>
    <row r="77" spans="1:9" ht="18" customHeight="1" x14ac:dyDescent="0.25">
      <c r="A77" s="44"/>
      <c r="C77" s="20">
        <f t="shared" si="7"/>
        <v>56</v>
      </c>
      <c r="D77" s="28">
        <v>513</v>
      </c>
      <c r="E77" s="34" t="s">
        <v>76</v>
      </c>
      <c r="F77" s="40">
        <v>2630</v>
      </c>
      <c r="G77" s="36" t="s">
        <v>12</v>
      </c>
      <c r="H77" s="41"/>
      <c r="I77" s="42"/>
    </row>
    <row r="78" spans="1:9" ht="18" customHeight="1" x14ac:dyDescent="0.25">
      <c r="A78" s="44"/>
      <c r="C78" s="20">
        <f t="shared" si="7"/>
        <v>57</v>
      </c>
      <c r="D78" s="28" t="s">
        <v>97</v>
      </c>
      <c r="E78" s="29" t="s">
        <v>77</v>
      </c>
      <c r="F78" s="38">
        <v>47</v>
      </c>
      <c r="G78" s="28" t="s">
        <v>88</v>
      </c>
      <c r="H78" s="30"/>
      <c r="I78" s="21"/>
    </row>
    <row r="79" spans="1:9" ht="18" customHeight="1" x14ac:dyDescent="0.25">
      <c r="A79" s="44"/>
      <c r="C79" s="20">
        <f t="shared" si="7"/>
        <v>58</v>
      </c>
      <c r="D79" s="28" t="s">
        <v>98</v>
      </c>
      <c r="E79" s="29" t="s">
        <v>78</v>
      </c>
      <c r="F79" s="38">
        <v>635</v>
      </c>
      <c r="G79" s="28" t="s">
        <v>88</v>
      </c>
      <c r="H79" s="30"/>
      <c r="I79" s="21"/>
    </row>
    <row r="80" spans="1:9" ht="18" customHeight="1" x14ac:dyDescent="0.25">
      <c r="A80" s="44"/>
      <c r="C80" s="20">
        <f t="shared" si="7"/>
        <v>59</v>
      </c>
      <c r="D80" s="28" t="s">
        <v>99</v>
      </c>
      <c r="E80" s="29" t="s">
        <v>100</v>
      </c>
      <c r="F80" s="38">
        <v>30</v>
      </c>
      <c r="G80" s="28" t="s">
        <v>12</v>
      </c>
      <c r="H80" s="30"/>
      <c r="I80" s="21"/>
    </row>
    <row r="81" spans="1:9" ht="18" customHeight="1" x14ac:dyDescent="0.25">
      <c r="A81" s="44"/>
      <c r="C81" s="20">
        <f t="shared" si="7"/>
        <v>60</v>
      </c>
      <c r="D81" s="28" t="s">
        <v>101</v>
      </c>
      <c r="E81" s="29" t="s">
        <v>79</v>
      </c>
      <c r="F81" s="38">
        <v>260</v>
      </c>
      <c r="G81" s="28" t="s">
        <v>89</v>
      </c>
      <c r="H81" s="30"/>
      <c r="I81" s="21"/>
    </row>
    <row r="82" spans="1:9" ht="18" customHeight="1" x14ac:dyDescent="0.25">
      <c r="A82" s="44"/>
      <c r="C82" s="20">
        <f t="shared" si="7"/>
        <v>61</v>
      </c>
      <c r="D82" s="28" t="s">
        <v>102</v>
      </c>
      <c r="E82" s="29" t="s">
        <v>80</v>
      </c>
      <c r="F82" s="38" t="s">
        <v>11</v>
      </c>
      <c r="G82" s="28" t="s">
        <v>11</v>
      </c>
      <c r="H82" s="30"/>
      <c r="I82" s="21"/>
    </row>
    <row r="83" spans="1:9" ht="18" customHeight="1" x14ac:dyDescent="0.25">
      <c r="A83" s="44"/>
      <c r="C83" s="20">
        <f t="shared" si="7"/>
        <v>62</v>
      </c>
      <c r="D83" s="28" t="s">
        <v>103</v>
      </c>
      <c r="E83" s="29" t="s">
        <v>81</v>
      </c>
      <c r="F83" s="38">
        <v>59</v>
      </c>
      <c r="G83" s="28" t="s">
        <v>88</v>
      </c>
      <c r="H83" s="30"/>
      <c r="I83" s="21"/>
    </row>
    <row r="84" spans="1:9" ht="18" customHeight="1" x14ac:dyDescent="0.25">
      <c r="A84" s="44"/>
      <c r="C84" s="20">
        <f t="shared" si="7"/>
        <v>63</v>
      </c>
      <c r="D84" s="28" t="s">
        <v>104</v>
      </c>
      <c r="E84" s="29" t="s">
        <v>82</v>
      </c>
      <c r="F84" s="38">
        <v>59</v>
      </c>
      <c r="G84" s="28" t="s">
        <v>88</v>
      </c>
      <c r="H84" s="30"/>
      <c r="I84" s="21"/>
    </row>
    <row r="85" spans="1:9" ht="18" customHeight="1" x14ac:dyDescent="0.25">
      <c r="A85" s="44"/>
      <c r="C85" s="20">
        <f t="shared" si="7"/>
        <v>64</v>
      </c>
      <c r="D85" s="28" t="s">
        <v>105</v>
      </c>
      <c r="E85" s="29" t="s">
        <v>83</v>
      </c>
      <c r="F85" s="38">
        <v>338</v>
      </c>
      <c r="G85" s="28" t="s">
        <v>17</v>
      </c>
      <c r="H85" s="30"/>
      <c r="I85" s="21"/>
    </row>
    <row r="86" spans="1:9" ht="18" customHeight="1" x14ac:dyDescent="0.25">
      <c r="A86" s="44"/>
      <c r="C86" s="20">
        <f t="shared" si="7"/>
        <v>65</v>
      </c>
      <c r="D86" s="28" t="s">
        <v>105</v>
      </c>
      <c r="E86" s="29" t="s">
        <v>84</v>
      </c>
      <c r="F86" s="38">
        <v>564</v>
      </c>
      <c r="G86" s="28" t="s">
        <v>17</v>
      </c>
      <c r="H86" s="30"/>
      <c r="I86" s="21"/>
    </row>
    <row r="87" spans="1:9" ht="18" customHeight="1" x14ac:dyDescent="0.25">
      <c r="A87" s="44"/>
      <c r="C87" s="20">
        <f t="shared" si="7"/>
        <v>66</v>
      </c>
      <c r="D87" s="28" t="s">
        <v>105</v>
      </c>
      <c r="E87" s="29" t="s">
        <v>85</v>
      </c>
      <c r="F87" s="38">
        <v>592</v>
      </c>
      <c r="G87" s="28" t="s">
        <v>17</v>
      </c>
      <c r="H87" s="30"/>
      <c r="I87" s="21"/>
    </row>
    <row r="88" spans="1:9" ht="18" customHeight="1" thickBot="1" x14ac:dyDescent="0.3">
      <c r="A88" s="44"/>
      <c r="C88" s="22">
        <f t="shared" ref="C88" si="8">C87+1</f>
        <v>67</v>
      </c>
      <c r="D88" s="23" t="s">
        <v>106</v>
      </c>
      <c r="E88" s="24" t="s">
        <v>86</v>
      </c>
      <c r="F88" s="39">
        <v>420</v>
      </c>
      <c r="G88" s="23" t="s">
        <v>88</v>
      </c>
      <c r="H88" s="25"/>
      <c r="I88" s="26"/>
    </row>
    <row r="89" spans="1:9" ht="18" customHeight="1" thickBot="1" x14ac:dyDescent="0.3">
      <c r="A89" s="44"/>
      <c r="G89" s="6" t="s">
        <v>68</v>
      </c>
      <c r="H89" s="7"/>
      <c r="I89" s="8"/>
    </row>
    <row r="90" spans="1:9" ht="24" customHeight="1" x14ac:dyDescent="0.25">
      <c r="A90" s="44"/>
    </row>
    <row r="91" spans="1:9" ht="18" customHeight="1" thickBot="1" x14ac:dyDescent="0.3">
      <c r="A91" s="44"/>
    </row>
    <row r="92" spans="1:9" ht="31.5" customHeight="1" thickBot="1" x14ac:dyDescent="0.3">
      <c r="A92" s="44"/>
      <c r="C92" s="47" t="s">
        <v>59</v>
      </c>
      <c r="D92" s="48"/>
      <c r="E92" s="48"/>
      <c r="F92" s="48"/>
      <c r="G92" s="48"/>
      <c r="H92" s="48"/>
      <c r="I92" s="49"/>
    </row>
    <row r="93" spans="1:9" ht="15.75" customHeight="1" thickBot="1" x14ac:dyDescent="0.3">
      <c r="A93" s="44"/>
    </row>
    <row r="94" spans="1:9" s="33" customFormat="1" ht="30.75" customHeight="1" thickBot="1" x14ac:dyDescent="0.3">
      <c r="A94" s="44"/>
      <c r="B94" s="1"/>
      <c r="C94" s="54" t="s">
        <v>60</v>
      </c>
      <c r="D94" s="55"/>
      <c r="E94" s="55"/>
      <c r="F94" s="55"/>
      <c r="G94" s="55"/>
      <c r="H94" s="55"/>
      <c r="I94" s="56"/>
    </row>
    <row r="95" spans="1:9" ht="15" customHeight="1" thickBot="1" x14ac:dyDescent="0.3">
      <c r="A95" s="44"/>
    </row>
    <row r="96" spans="1:9" ht="20.25" customHeight="1" thickBot="1" x14ac:dyDescent="0.3">
      <c r="A96" s="44"/>
      <c r="B96" s="32"/>
      <c r="C96" s="50" t="str">
        <f>"TOTAL BASE BID (INCLUDES REF. NO. "&amp;C5&amp;" THRU REF. NO. "&amp;C88&amp;")   -----------------------------------------------&gt;"</f>
        <v>TOTAL BASE BID (INCLUDES REF. NO. 1 THRU REF. NO. 67)   -----------------------------------------------&gt;</v>
      </c>
      <c r="D96" s="50"/>
      <c r="E96" s="50"/>
      <c r="F96" s="51"/>
      <c r="G96" s="52"/>
      <c r="H96" s="52"/>
      <c r="I96" s="53"/>
    </row>
    <row r="97" spans="1:9" ht="15" customHeight="1" x14ac:dyDescent="0.25">
      <c r="A97" s="44"/>
    </row>
    <row r="98" spans="1:9" ht="18" customHeight="1" x14ac:dyDescent="0.25">
      <c r="A98" s="44"/>
      <c r="C98" s="2" t="s">
        <v>90</v>
      </c>
    </row>
    <row r="99" spans="1:9" ht="18" customHeight="1" x14ac:dyDescent="0.25">
      <c r="A99" s="44"/>
    </row>
    <row r="100" spans="1:9" ht="34.5" customHeight="1" x14ac:dyDescent="0.25">
      <c r="A100" s="44"/>
      <c r="C100" s="2" t="s">
        <v>61</v>
      </c>
    </row>
    <row r="101" spans="1:9" ht="18" customHeight="1" x14ac:dyDescent="0.25">
      <c r="A101" s="44"/>
      <c r="C101" s="45" t="s">
        <v>91</v>
      </c>
      <c r="D101" s="45"/>
      <c r="E101" s="45"/>
      <c r="F101" s="45"/>
      <c r="G101" s="45"/>
      <c r="H101" s="45"/>
      <c r="I101" s="45"/>
    </row>
    <row r="102" spans="1:9" ht="18" customHeight="1" thickBot="1" x14ac:dyDescent="0.3">
      <c r="A102" s="44"/>
      <c r="C102" s="46"/>
      <c r="D102" s="46"/>
      <c r="E102" s="46"/>
      <c r="F102" s="46"/>
      <c r="G102" s="46"/>
      <c r="H102" s="46"/>
      <c r="I102" s="46"/>
    </row>
    <row r="103" spans="1:9" ht="18" customHeight="1" x14ac:dyDescent="0.25"/>
    <row r="104" spans="1:9" ht="18" customHeight="1" x14ac:dyDescent="0.25"/>
    <row r="105" spans="1:9" ht="18" customHeight="1" x14ac:dyDescent="0.25"/>
    <row r="106" spans="1:9" ht="18" customHeight="1" x14ac:dyDescent="0.25">
      <c r="A106"/>
      <c r="B106"/>
      <c r="C106"/>
      <c r="D106"/>
      <c r="E106"/>
      <c r="F106"/>
      <c r="G106"/>
      <c r="H106"/>
      <c r="I106"/>
    </row>
    <row r="107" spans="1:9" ht="18" customHeight="1" x14ac:dyDescent="0.25">
      <c r="A107"/>
      <c r="B107"/>
      <c r="C107"/>
      <c r="D107"/>
      <c r="E107"/>
      <c r="F107"/>
      <c r="G107"/>
      <c r="H107"/>
      <c r="I107"/>
    </row>
    <row r="108" spans="1:9" ht="18" customHeight="1" x14ac:dyDescent="0.25">
      <c r="A108"/>
      <c r="B108"/>
      <c r="C108"/>
      <c r="D108"/>
      <c r="E108"/>
      <c r="F108"/>
      <c r="G108"/>
      <c r="H108"/>
      <c r="I108"/>
    </row>
    <row r="109" spans="1:9" ht="18" customHeight="1" x14ac:dyDescent="0.25">
      <c r="A109"/>
      <c r="B109"/>
      <c r="C109"/>
      <c r="D109"/>
      <c r="E109"/>
      <c r="F109"/>
      <c r="G109"/>
      <c r="H109"/>
      <c r="I109"/>
    </row>
    <row r="110" spans="1:9" ht="18" customHeight="1" x14ac:dyDescent="0.25">
      <c r="A110"/>
      <c r="B110"/>
      <c r="C110"/>
      <c r="D110"/>
      <c r="E110"/>
      <c r="F110"/>
      <c r="G110"/>
      <c r="H110"/>
      <c r="I110"/>
    </row>
    <row r="111" spans="1:9" ht="18" customHeight="1" x14ac:dyDescent="0.25">
      <c r="A111"/>
      <c r="B111"/>
      <c r="C111"/>
      <c r="D111"/>
      <c r="E111"/>
      <c r="F111"/>
      <c r="G111"/>
      <c r="H111"/>
      <c r="I111"/>
    </row>
    <row r="112" spans="1:9" ht="18" customHeight="1" x14ac:dyDescent="0.25">
      <c r="A112"/>
      <c r="B112"/>
      <c r="C112"/>
      <c r="D112"/>
      <c r="E112"/>
      <c r="F112"/>
      <c r="G112"/>
      <c r="H112"/>
      <c r="I112"/>
    </row>
    <row r="113" spans="1:9" ht="18" customHeight="1" x14ac:dyDescent="0.25">
      <c r="A113"/>
      <c r="B113"/>
      <c r="C113"/>
      <c r="D113"/>
      <c r="E113"/>
      <c r="F113"/>
      <c r="G113"/>
      <c r="H113"/>
      <c r="I113"/>
    </row>
    <row r="114" spans="1:9" ht="18" customHeight="1" x14ac:dyDescent="0.25">
      <c r="A114"/>
      <c r="B114"/>
      <c r="C114"/>
      <c r="D114"/>
      <c r="E114"/>
      <c r="F114"/>
      <c r="G114"/>
      <c r="H114"/>
      <c r="I114"/>
    </row>
    <row r="115" spans="1:9" ht="18" customHeight="1" x14ac:dyDescent="0.25">
      <c r="A115"/>
      <c r="B115"/>
      <c r="C115"/>
      <c r="D115"/>
      <c r="E115"/>
      <c r="F115"/>
      <c r="G115"/>
      <c r="H115"/>
      <c r="I115"/>
    </row>
    <row r="116" spans="1:9" ht="18" customHeight="1" x14ac:dyDescent="0.25">
      <c r="A116"/>
      <c r="B116"/>
      <c r="C116"/>
      <c r="D116"/>
      <c r="E116"/>
      <c r="F116"/>
      <c r="G116"/>
      <c r="H116"/>
      <c r="I116"/>
    </row>
    <row r="117" spans="1:9" ht="18" customHeight="1" x14ac:dyDescent="0.25">
      <c r="A117"/>
      <c r="B117"/>
      <c r="C117"/>
      <c r="D117"/>
      <c r="E117"/>
      <c r="F117"/>
      <c r="G117"/>
      <c r="H117"/>
      <c r="I117"/>
    </row>
    <row r="118" spans="1:9" ht="18" customHeight="1" x14ac:dyDescent="0.25">
      <c r="A118"/>
      <c r="B118"/>
      <c r="C118"/>
      <c r="D118"/>
      <c r="E118"/>
      <c r="F118"/>
      <c r="G118"/>
      <c r="H118"/>
      <c r="I118"/>
    </row>
    <row r="119" spans="1:9" ht="18" customHeight="1" x14ac:dyDescent="0.25">
      <c r="A119"/>
      <c r="B119"/>
      <c r="C119"/>
      <c r="D119"/>
      <c r="E119"/>
      <c r="F119"/>
      <c r="G119"/>
      <c r="H119"/>
      <c r="I119"/>
    </row>
    <row r="120" spans="1:9" ht="18" customHeight="1" x14ac:dyDescent="0.25">
      <c r="A120"/>
      <c r="B120"/>
      <c r="C120"/>
      <c r="D120"/>
      <c r="E120"/>
      <c r="F120"/>
      <c r="G120"/>
      <c r="H120"/>
      <c r="I120"/>
    </row>
    <row r="121" spans="1:9" ht="18" customHeight="1" x14ac:dyDescent="0.25">
      <c r="A121"/>
      <c r="B121"/>
      <c r="C121"/>
      <c r="D121"/>
      <c r="E121"/>
      <c r="F121"/>
      <c r="G121"/>
      <c r="H121"/>
      <c r="I121"/>
    </row>
    <row r="122" spans="1:9" ht="18" customHeight="1" x14ac:dyDescent="0.25">
      <c r="A122"/>
      <c r="B122"/>
      <c r="C122"/>
      <c r="D122"/>
      <c r="E122"/>
      <c r="F122"/>
      <c r="G122"/>
      <c r="H122"/>
      <c r="I122"/>
    </row>
    <row r="123" spans="1:9" ht="18" customHeight="1" x14ac:dyDescent="0.25">
      <c r="A123"/>
      <c r="B123"/>
      <c r="C123"/>
      <c r="D123"/>
      <c r="E123"/>
      <c r="F123"/>
      <c r="G123"/>
      <c r="H123"/>
      <c r="I123"/>
    </row>
    <row r="124" spans="1:9" ht="18" customHeight="1" x14ac:dyDescent="0.25">
      <c r="A124"/>
      <c r="B124"/>
      <c r="C124"/>
      <c r="D124"/>
      <c r="E124"/>
      <c r="F124"/>
      <c r="G124"/>
      <c r="H124"/>
      <c r="I124"/>
    </row>
    <row r="125" spans="1:9" ht="18" customHeight="1" x14ac:dyDescent="0.25">
      <c r="A125"/>
      <c r="B125"/>
      <c r="C125"/>
      <c r="D125"/>
      <c r="E125"/>
      <c r="F125"/>
      <c r="G125"/>
      <c r="H125"/>
      <c r="I125"/>
    </row>
    <row r="126" spans="1:9" ht="18" customHeight="1" x14ac:dyDescent="0.25">
      <c r="A126"/>
      <c r="B126"/>
      <c r="C126"/>
      <c r="D126"/>
      <c r="E126"/>
      <c r="F126"/>
      <c r="G126"/>
      <c r="H126"/>
      <c r="I126"/>
    </row>
    <row r="127" spans="1:9" ht="18" customHeight="1" x14ac:dyDescent="0.25">
      <c r="A127"/>
      <c r="B127"/>
      <c r="C127"/>
      <c r="D127"/>
      <c r="E127"/>
      <c r="F127"/>
      <c r="G127"/>
      <c r="H127"/>
      <c r="I127"/>
    </row>
    <row r="128" spans="1:9" ht="18" customHeight="1" x14ac:dyDescent="0.25">
      <c r="A128"/>
      <c r="B128"/>
      <c r="C128"/>
      <c r="D128"/>
      <c r="E128"/>
      <c r="F128"/>
      <c r="G128"/>
      <c r="H128"/>
      <c r="I128"/>
    </row>
    <row r="129" spans="1:9" ht="18" customHeight="1" x14ac:dyDescent="0.25">
      <c r="A129"/>
      <c r="B129"/>
      <c r="C129"/>
      <c r="D129"/>
      <c r="E129"/>
      <c r="F129"/>
      <c r="G129"/>
      <c r="H129"/>
      <c r="I129"/>
    </row>
    <row r="130" spans="1:9" ht="18" customHeight="1" x14ac:dyDescent="0.25">
      <c r="A130"/>
      <c r="B130"/>
      <c r="C130"/>
      <c r="D130"/>
      <c r="E130"/>
      <c r="F130"/>
      <c r="G130"/>
      <c r="H130"/>
      <c r="I130"/>
    </row>
    <row r="131" spans="1:9" ht="18" customHeight="1" x14ac:dyDescent="0.25">
      <c r="A131"/>
      <c r="B131"/>
      <c r="C131"/>
      <c r="D131"/>
      <c r="E131"/>
      <c r="F131"/>
      <c r="G131"/>
      <c r="H131"/>
      <c r="I131"/>
    </row>
    <row r="132" spans="1:9" ht="18" customHeight="1" x14ac:dyDescent="0.25">
      <c r="A132"/>
      <c r="B132"/>
      <c r="C132"/>
      <c r="D132"/>
      <c r="E132"/>
      <c r="F132"/>
      <c r="G132"/>
      <c r="H132"/>
      <c r="I132"/>
    </row>
    <row r="133" spans="1:9" ht="18" customHeight="1" x14ac:dyDescent="0.25">
      <c r="A133"/>
      <c r="B133"/>
      <c r="C133"/>
      <c r="D133"/>
      <c r="E133"/>
      <c r="F133"/>
      <c r="G133"/>
      <c r="H133"/>
      <c r="I133"/>
    </row>
    <row r="134" spans="1:9" ht="18" customHeight="1" x14ac:dyDescent="0.25">
      <c r="A134"/>
      <c r="B134"/>
      <c r="C134"/>
      <c r="D134"/>
      <c r="E134"/>
      <c r="F134"/>
      <c r="G134"/>
      <c r="H134"/>
      <c r="I134"/>
    </row>
    <row r="135" spans="1:9" ht="18" customHeight="1" x14ac:dyDescent="0.25">
      <c r="A135"/>
      <c r="B135"/>
      <c r="C135"/>
      <c r="D135"/>
      <c r="E135"/>
      <c r="F135"/>
      <c r="G135"/>
      <c r="H135"/>
      <c r="I135"/>
    </row>
    <row r="136" spans="1:9" ht="18" customHeight="1" x14ac:dyDescent="0.25">
      <c r="A136"/>
      <c r="B136"/>
      <c r="C136"/>
      <c r="D136"/>
      <c r="E136"/>
      <c r="F136"/>
      <c r="G136"/>
      <c r="H136"/>
      <c r="I136"/>
    </row>
    <row r="137" spans="1:9" ht="18" customHeight="1" x14ac:dyDescent="0.25">
      <c r="A137"/>
      <c r="B137"/>
      <c r="C137"/>
      <c r="D137"/>
      <c r="E137"/>
      <c r="F137"/>
      <c r="G137"/>
      <c r="H137"/>
      <c r="I137"/>
    </row>
    <row r="138" spans="1:9" ht="18" customHeight="1" x14ac:dyDescent="0.25">
      <c r="A138"/>
      <c r="B138"/>
      <c r="C138"/>
      <c r="D138"/>
      <c r="E138"/>
      <c r="F138"/>
      <c r="G138"/>
      <c r="H138"/>
      <c r="I138"/>
    </row>
    <row r="139" spans="1:9" ht="18" customHeight="1" x14ac:dyDescent="0.25">
      <c r="A139"/>
      <c r="B139"/>
      <c r="C139"/>
      <c r="D139"/>
      <c r="E139"/>
      <c r="F139"/>
      <c r="G139"/>
      <c r="H139"/>
      <c r="I139"/>
    </row>
    <row r="140" spans="1:9" ht="18" customHeight="1" x14ac:dyDescent="0.25">
      <c r="A140"/>
      <c r="B140"/>
      <c r="C140"/>
      <c r="D140"/>
      <c r="E140"/>
      <c r="F140"/>
      <c r="G140"/>
      <c r="H140"/>
      <c r="I140"/>
    </row>
    <row r="141" spans="1:9" ht="18" customHeight="1" x14ac:dyDescent="0.25">
      <c r="A141"/>
      <c r="B141"/>
      <c r="C141"/>
      <c r="D141"/>
      <c r="E141"/>
      <c r="F141"/>
      <c r="G141"/>
      <c r="H141"/>
      <c r="I141"/>
    </row>
    <row r="142" spans="1:9" ht="18" customHeight="1" x14ac:dyDescent="0.25">
      <c r="A142"/>
      <c r="B142"/>
      <c r="C142"/>
      <c r="D142"/>
      <c r="E142"/>
      <c r="F142"/>
      <c r="G142"/>
      <c r="H142"/>
      <c r="I142"/>
    </row>
    <row r="143" spans="1:9" ht="18" customHeight="1" x14ac:dyDescent="0.25">
      <c r="A143"/>
      <c r="B143"/>
      <c r="C143"/>
      <c r="D143"/>
      <c r="E143"/>
      <c r="F143"/>
      <c r="G143"/>
      <c r="H143"/>
      <c r="I143"/>
    </row>
    <row r="144" spans="1:9" ht="18" customHeight="1" x14ac:dyDescent="0.25">
      <c r="A144"/>
      <c r="B144"/>
      <c r="C144"/>
      <c r="D144"/>
      <c r="E144"/>
      <c r="F144"/>
      <c r="G144"/>
      <c r="H144"/>
      <c r="I144"/>
    </row>
    <row r="145" spans="1:9" ht="18" customHeight="1" x14ac:dyDescent="0.25">
      <c r="A145"/>
      <c r="B145"/>
      <c r="C145"/>
      <c r="D145"/>
      <c r="E145"/>
      <c r="F145"/>
      <c r="G145"/>
      <c r="H145"/>
      <c r="I145"/>
    </row>
    <row r="146" spans="1:9" ht="18" customHeight="1" x14ac:dyDescent="0.25">
      <c r="A146"/>
      <c r="B146"/>
      <c r="C146"/>
      <c r="D146"/>
      <c r="E146"/>
      <c r="F146"/>
      <c r="G146"/>
      <c r="H146"/>
      <c r="I146"/>
    </row>
    <row r="147" spans="1:9" ht="18" customHeight="1" x14ac:dyDescent="0.25">
      <c r="A147"/>
      <c r="B147"/>
      <c r="C147"/>
      <c r="D147"/>
      <c r="E147"/>
      <c r="F147"/>
      <c r="G147"/>
      <c r="H147"/>
      <c r="I147"/>
    </row>
    <row r="148" spans="1:9" ht="18" customHeight="1" x14ac:dyDescent="0.25">
      <c r="A148"/>
      <c r="B148"/>
      <c r="C148"/>
      <c r="D148"/>
      <c r="E148"/>
      <c r="F148"/>
      <c r="G148"/>
      <c r="H148"/>
      <c r="I148"/>
    </row>
    <row r="149" spans="1:9" ht="18" customHeight="1" x14ac:dyDescent="0.25">
      <c r="A149"/>
      <c r="B149"/>
      <c r="C149"/>
      <c r="D149"/>
      <c r="E149"/>
      <c r="F149"/>
      <c r="G149"/>
      <c r="H149"/>
      <c r="I149"/>
    </row>
    <row r="150" spans="1:9" ht="18" customHeight="1" x14ac:dyDescent="0.25">
      <c r="A150"/>
      <c r="B150"/>
      <c r="C150"/>
      <c r="D150"/>
      <c r="E150"/>
      <c r="F150"/>
      <c r="G150"/>
      <c r="H150"/>
      <c r="I150"/>
    </row>
    <row r="151" spans="1:9" ht="18" customHeight="1" x14ac:dyDescent="0.25">
      <c r="A151"/>
      <c r="B151"/>
      <c r="C151"/>
      <c r="D151"/>
      <c r="E151"/>
      <c r="F151"/>
      <c r="G151"/>
      <c r="H151"/>
      <c r="I151"/>
    </row>
    <row r="152" spans="1:9" ht="18" customHeight="1" x14ac:dyDescent="0.25">
      <c r="A152"/>
      <c r="B152"/>
      <c r="C152"/>
      <c r="D152"/>
      <c r="E152"/>
      <c r="F152"/>
      <c r="G152"/>
      <c r="H152"/>
      <c r="I152"/>
    </row>
    <row r="153" spans="1:9" ht="18" customHeight="1" x14ac:dyDescent="0.25">
      <c r="A153"/>
      <c r="B153"/>
      <c r="C153"/>
      <c r="D153"/>
      <c r="E153"/>
      <c r="F153"/>
      <c r="G153"/>
      <c r="H153"/>
      <c r="I153"/>
    </row>
    <row r="154" spans="1:9" ht="18" customHeight="1" x14ac:dyDescent="0.25">
      <c r="A154"/>
      <c r="B154"/>
      <c r="C154"/>
      <c r="D154"/>
      <c r="E154"/>
      <c r="F154"/>
      <c r="G154"/>
      <c r="H154"/>
      <c r="I154"/>
    </row>
    <row r="155" spans="1:9" ht="18" customHeight="1" x14ac:dyDescent="0.25">
      <c r="A155"/>
      <c r="B155"/>
      <c r="C155"/>
      <c r="D155"/>
      <c r="E155"/>
      <c r="F155"/>
      <c r="G155"/>
      <c r="H155"/>
      <c r="I155"/>
    </row>
    <row r="156" spans="1:9" ht="18" customHeight="1" x14ac:dyDescent="0.25">
      <c r="A156"/>
      <c r="B156"/>
      <c r="C156"/>
      <c r="D156"/>
      <c r="E156"/>
      <c r="F156"/>
      <c r="G156"/>
      <c r="H156"/>
      <c r="I156"/>
    </row>
    <row r="157" spans="1:9" ht="18" customHeight="1" x14ac:dyDescent="0.25">
      <c r="A157"/>
      <c r="B157"/>
      <c r="C157"/>
      <c r="D157"/>
      <c r="E157"/>
      <c r="F157"/>
      <c r="G157"/>
      <c r="H157"/>
      <c r="I157"/>
    </row>
    <row r="158" spans="1:9" ht="18" customHeight="1" x14ac:dyDescent="0.25">
      <c r="A158"/>
      <c r="B158"/>
      <c r="C158"/>
      <c r="D158"/>
      <c r="E158"/>
      <c r="F158"/>
      <c r="G158"/>
      <c r="H158"/>
      <c r="I158"/>
    </row>
    <row r="159" spans="1:9" ht="18" customHeight="1" x14ac:dyDescent="0.25">
      <c r="A159"/>
      <c r="B159"/>
      <c r="C159"/>
      <c r="D159"/>
      <c r="E159"/>
      <c r="F159"/>
      <c r="G159"/>
      <c r="H159"/>
      <c r="I159"/>
    </row>
    <row r="160" spans="1:9" ht="18" customHeight="1" x14ac:dyDescent="0.25">
      <c r="A160"/>
      <c r="B160"/>
      <c r="C160"/>
      <c r="D160"/>
      <c r="E160"/>
      <c r="F160"/>
      <c r="G160"/>
      <c r="H160"/>
      <c r="I160"/>
    </row>
    <row r="161" spans="1:9" ht="18" customHeight="1" x14ac:dyDescent="0.25">
      <c r="A161"/>
      <c r="B161"/>
      <c r="C161"/>
      <c r="D161"/>
      <c r="E161"/>
      <c r="F161"/>
      <c r="G161"/>
      <c r="H161"/>
      <c r="I161"/>
    </row>
    <row r="162" spans="1:9" ht="18" customHeight="1" x14ac:dyDescent="0.25">
      <c r="A162"/>
      <c r="B162"/>
      <c r="C162"/>
      <c r="D162"/>
      <c r="E162"/>
      <c r="F162"/>
      <c r="G162"/>
      <c r="H162"/>
      <c r="I162"/>
    </row>
    <row r="163" spans="1:9" ht="18" customHeight="1" x14ac:dyDescent="0.25">
      <c r="A163"/>
      <c r="B163"/>
      <c r="C163"/>
      <c r="D163"/>
      <c r="E163"/>
      <c r="F163"/>
      <c r="G163"/>
      <c r="H163"/>
      <c r="I163"/>
    </row>
    <row r="164" spans="1:9" ht="18" customHeight="1" x14ac:dyDescent="0.25">
      <c r="A164"/>
      <c r="B164"/>
      <c r="C164"/>
      <c r="D164"/>
      <c r="E164"/>
      <c r="F164"/>
      <c r="G164"/>
      <c r="H164"/>
      <c r="I164"/>
    </row>
    <row r="165" spans="1:9" ht="18" customHeight="1" x14ac:dyDescent="0.25">
      <c r="A165"/>
      <c r="B165"/>
      <c r="C165"/>
      <c r="D165"/>
      <c r="E165"/>
      <c r="F165"/>
      <c r="G165"/>
      <c r="H165"/>
      <c r="I165"/>
    </row>
    <row r="166" spans="1:9" ht="18" customHeight="1" x14ac:dyDescent="0.25">
      <c r="A166"/>
      <c r="B166"/>
      <c r="C166"/>
      <c r="D166"/>
      <c r="E166"/>
      <c r="F166"/>
      <c r="G166"/>
      <c r="H166"/>
      <c r="I166"/>
    </row>
    <row r="167" spans="1:9" ht="18" customHeight="1" x14ac:dyDescent="0.25">
      <c r="A167"/>
      <c r="B167"/>
      <c r="C167"/>
      <c r="D167"/>
      <c r="E167"/>
      <c r="F167"/>
      <c r="G167"/>
      <c r="H167"/>
      <c r="I167"/>
    </row>
    <row r="168" spans="1:9" ht="18" customHeight="1" x14ac:dyDescent="0.25">
      <c r="A168"/>
      <c r="B168"/>
      <c r="C168"/>
      <c r="D168"/>
      <c r="E168"/>
      <c r="F168"/>
      <c r="G168"/>
      <c r="H168"/>
      <c r="I168"/>
    </row>
    <row r="169" spans="1:9" ht="18" customHeight="1" x14ac:dyDescent="0.25">
      <c r="A169"/>
      <c r="B169"/>
      <c r="C169"/>
      <c r="D169"/>
      <c r="E169"/>
      <c r="F169"/>
      <c r="G169"/>
      <c r="H169"/>
      <c r="I169"/>
    </row>
    <row r="170" spans="1:9" ht="18" customHeight="1" x14ac:dyDescent="0.25">
      <c r="A170"/>
      <c r="B170"/>
      <c r="C170"/>
      <c r="D170"/>
      <c r="E170"/>
      <c r="F170"/>
      <c r="G170"/>
      <c r="H170"/>
      <c r="I170"/>
    </row>
    <row r="171" spans="1:9" ht="18" customHeight="1" x14ac:dyDescent="0.25">
      <c r="A171"/>
      <c r="B171"/>
      <c r="C171"/>
      <c r="D171"/>
      <c r="E171"/>
      <c r="F171"/>
      <c r="G171"/>
      <c r="H171"/>
      <c r="I171"/>
    </row>
    <row r="172" spans="1:9" ht="18" customHeight="1" x14ac:dyDescent="0.25">
      <c r="A172"/>
      <c r="B172"/>
      <c r="C172"/>
      <c r="D172"/>
      <c r="E172"/>
      <c r="F172"/>
      <c r="G172"/>
      <c r="H172"/>
      <c r="I172"/>
    </row>
    <row r="173" spans="1:9" ht="18" customHeight="1" x14ac:dyDescent="0.25">
      <c r="A173"/>
      <c r="B173"/>
      <c r="C173"/>
      <c r="D173"/>
      <c r="E173"/>
      <c r="F173"/>
      <c r="G173"/>
      <c r="H173"/>
      <c r="I173"/>
    </row>
    <row r="174" spans="1:9" ht="18" customHeight="1" x14ac:dyDescent="0.25">
      <c r="A174"/>
      <c r="B174"/>
      <c r="C174"/>
      <c r="D174"/>
      <c r="E174"/>
      <c r="F174"/>
      <c r="G174"/>
      <c r="H174"/>
      <c r="I174"/>
    </row>
    <row r="175" spans="1:9" ht="18" customHeight="1" x14ac:dyDescent="0.25">
      <c r="A175"/>
      <c r="B175"/>
      <c r="C175"/>
      <c r="D175"/>
      <c r="E175"/>
      <c r="F175"/>
      <c r="G175"/>
      <c r="H175"/>
      <c r="I175"/>
    </row>
    <row r="176" spans="1:9" ht="18" customHeight="1" x14ac:dyDescent="0.25">
      <c r="A176"/>
      <c r="B176"/>
      <c r="C176"/>
      <c r="D176"/>
      <c r="E176"/>
      <c r="F176"/>
      <c r="G176"/>
      <c r="H176"/>
      <c r="I176"/>
    </row>
    <row r="177" spans="1:9" ht="18" customHeight="1" x14ac:dyDescent="0.25">
      <c r="A177"/>
      <c r="B177"/>
      <c r="C177"/>
      <c r="D177"/>
      <c r="E177"/>
      <c r="F177"/>
      <c r="G177"/>
      <c r="H177"/>
      <c r="I177"/>
    </row>
    <row r="178" spans="1:9" ht="18" customHeight="1" x14ac:dyDescent="0.25">
      <c r="A178"/>
      <c r="B178"/>
      <c r="C178"/>
      <c r="D178"/>
      <c r="E178"/>
      <c r="F178"/>
      <c r="G178"/>
      <c r="H178"/>
      <c r="I178"/>
    </row>
    <row r="179" spans="1:9" ht="18" customHeight="1" x14ac:dyDescent="0.25">
      <c r="A179"/>
      <c r="B179"/>
      <c r="C179"/>
      <c r="D179"/>
      <c r="E179"/>
      <c r="F179"/>
      <c r="G179"/>
      <c r="H179"/>
      <c r="I179"/>
    </row>
    <row r="180" spans="1:9" ht="18" customHeight="1" x14ac:dyDescent="0.25">
      <c r="A180"/>
      <c r="B180"/>
      <c r="C180"/>
      <c r="D180"/>
      <c r="E180"/>
      <c r="F180"/>
      <c r="G180"/>
      <c r="H180"/>
      <c r="I180"/>
    </row>
    <row r="181" spans="1:9" ht="18" customHeight="1" x14ac:dyDescent="0.25">
      <c r="A181"/>
      <c r="B181"/>
      <c r="C181"/>
      <c r="D181"/>
      <c r="E181"/>
      <c r="F181"/>
      <c r="G181"/>
      <c r="H181"/>
      <c r="I181"/>
    </row>
    <row r="182" spans="1:9" ht="18" customHeight="1" x14ac:dyDescent="0.25">
      <c r="A182"/>
      <c r="B182"/>
      <c r="C182"/>
      <c r="D182"/>
      <c r="E182"/>
      <c r="F182"/>
      <c r="G182"/>
      <c r="H182"/>
      <c r="I182"/>
    </row>
    <row r="183" spans="1:9" ht="18" customHeight="1" x14ac:dyDescent="0.25">
      <c r="A183"/>
      <c r="B183"/>
      <c r="C183"/>
      <c r="D183"/>
      <c r="E183"/>
      <c r="F183"/>
      <c r="G183"/>
      <c r="H183"/>
      <c r="I183"/>
    </row>
    <row r="184" spans="1:9" ht="18" customHeight="1" x14ac:dyDescent="0.25">
      <c r="A184"/>
      <c r="B184"/>
      <c r="C184"/>
      <c r="D184"/>
      <c r="E184"/>
      <c r="F184"/>
      <c r="G184"/>
      <c r="H184"/>
      <c r="I184"/>
    </row>
    <row r="185" spans="1:9" ht="18" customHeight="1" x14ac:dyDescent="0.25">
      <c r="A185"/>
      <c r="B185"/>
      <c r="C185"/>
      <c r="D185"/>
      <c r="E185"/>
      <c r="F185"/>
      <c r="G185"/>
      <c r="H185"/>
      <c r="I185"/>
    </row>
    <row r="186" spans="1:9" ht="18" customHeight="1" x14ac:dyDescent="0.25">
      <c r="A186"/>
      <c r="B186"/>
      <c r="C186"/>
      <c r="D186"/>
      <c r="E186"/>
      <c r="F186"/>
      <c r="G186"/>
      <c r="H186"/>
      <c r="I186"/>
    </row>
    <row r="187" spans="1:9" ht="18" customHeight="1" x14ac:dyDescent="0.25">
      <c r="A187"/>
      <c r="B187"/>
      <c r="C187"/>
      <c r="D187"/>
      <c r="E187"/>
      <c r="F187"/>
      <c r="G187"/>
      <c r="H187"/>
      <c r="I187"/>
    </row>
    <row r="188" spans="1:9" ht="18" customHeight="1" x14ac:dyDescent="0.25">
      <c r="A188"/>
      <c r="B188"/>
      <c r="C188"/>
      <c r="D188"/>
      <c r="E188"/>
      <c r="F188"/>
      <c r="G188"/>
      <c r="H188"/>
      <c r="I188"/>
    </row>
    <row r="189" spans="1:9" ht="18" customHeight="1" x14ac:dyDescent="0.25">
      <c r="A189"/>
      <c r="B189"/>
      <c r="C189"/>
      <c r="D189"/>
      <c r="E189"/>
      <c r="F189"/>
      <c r="G189"/>
      <c r="H189"/>
      <c r="I189"/>
    </row>
    <row r="190" spans="1:9" ht="18" customHeight="1" x14ac:dyDescent="0.25">
      <c r="A190"/>
      <c r="B190"/>
      <c r="C190"/>
      <c r="D190"/>
      <c r="E190"/>
      <c r="F190"/>
      <c r="G190"/>
      <c r="H190"/>
      <c r="I190"/>
    </row>
    <row r="191" spans="1:9" ht="18" customHeight="1" x14ac:dyDescent="0.25">
      <c r="A191"/>
      <c r="B191"/>
      <c r="C191"/>
      <c r="D191"/>
      <c r="E191"/>
      <c r="F191"/>
      <c r="G191"/>
      <c r="H191"/>
      <c r="I191"/>
    </row>
    <row r="192" spans="1:9" ht="18" customHeight="1" x14ac:dyDescent="0.25">
      <c r="A192"/>
      <c r="B192"/>
      <c r="C192"/>
      <c r="D192"/>
      <c r="E192"/>
      <c r="F192"/>
      <c r="G192"/>
      <c r="H192"/>
      <c r="I192"/>
    </row>
    <row r="193" spans="1:9" ht="18" customHeight="1" x14ac:dyDescent="0.25">
      <c r="A193"/>
      <c r="B193"/>
      <c r="C193"/>
      <c r="D193"/>
      <c r="E193"/>
      <c r="F193"/>
      <c r="G193"/>
      <c r="H193"/>
      <c r="I193"/>
    </row>
    <row r="194" spans="1:9" ht="18" customHeight="1" x14ac:dyDescent="0.25">
      <c r="A194"/>
      <c r="B194"/>
      <c r="C194"/>
      <c r="D194"/>
      <c r="E194"/>
      <c r="F194"/>
      <c r="G194"/>
      <c r="H194"/>
      <c r="I194"/>
    </row>
    <row r="195" spans="1:9" ht="18" customHeight="1" x14ac:dyDescent="0.25">
      <c r="A195"/>
      <c r="B195"/>
      <c r="C195"/>
      <c r="D195"/>
      <c r="E195"/>
      <c r="F195"/>
      <c r="G195"/>
      <c r="H195"/>
      <c r="I195"/>
    </row>
    <row r="196" spans="1:9" ht="18" customHeight="1" x14ac:dyDescent="0.25">
      <c r="A196"/>
      <c r="B196"/>
      <c r="C196"/>
      <c r="D196"/>
      <c r="E196"/>
      <c r="F196"/>
      <c r="G196"/>
      <c r="H196"/>
      <c r="I196"/>
    </row>
    <row r="197" spans="1:9" ht="18" customHeight="1" x14ac:dyDescent="0.25">
      <c r="A197"/>
      <c r="B197"/>
      <c r="C197"/>
      <c r="D197"/>
      <c r="E197"/>
      <c r="F197"/>
      <c r="G197"/>
      <c r="H197"/>
      <c r="I197"/>
    </row>
    <row r="198" spans="1:9" ht="18" customHeight="1" x14ac:dyDescent="0.25">
      <c r="A198"/>
      <c r="B198"/>
      <c r="C198"/>
      <c r="D198"/>
      <c r="E198"/>
      <c r="F198"/>
      <c r="G198"/>
      <c r="H198"/>
      <c r="I198"/>
    </row>
    <row r="199" spans="1:9" ht="18" customHeight="1" x14ac:dyDescent="0.25">
      <c r="A199"/>
      <c r="B199"/>
      <c r="C199"/>
      <c r="D199"/>
      <c r="E199"/>
      <c r="F199"/>
      <c r="G199"/>
      <c r="H199"/>
      <c r="I199"/>
    </row>
    <row r="200" spans="1:9" ht="18" customHeight="1" x14ac:dyDescent="0.25">
      <c r="A200"/>
      <c r="B200"/>
      <c r="C200"/>
      <c r="D200"/>
      <c r="E200"/>
      <c r="F200"/>
      <c r="G200"/>
      <c r="H200"/>
      <c r="I200"/>
    </row>
    <row r="201" spans="1:9" ht="18" customHeight="1" x14ac:dyDescent="0.25">
      <c r="A201"/>
      <c r="B201"/>
      <c r="C201"/>
      <c r="D201"/>
      <c r="E201"/>
      <c r="F201"/>
      <c r="G201"/>
      <c r="H201"/>
      <c r="I201"/>
    </row>
    <row r="202" spans="1:9" ht="18" customHeight="1" x14ac:dyDescent="0.25">
      <c r="A202"/>
      <c r="B202"/>
      <c r="C202"/>
      <c r="D202"/>
      <c r="E202"/>
      <c r="F202"/>
      <c r="G202"/>
      <c r="H202"/>
      <c r="I202"/>
    </row>
    <row r="203" spans="1:9" ht="18" customHeight="1" x14ac:dyDescent="0.25">
      <c r="A203"/>
      <c r="B203"/>
      <c r="C203"/>
      <c r="D203"/>
      <c r="E203"/>
      <c r="F203"/>
      <c r="G203"/>
      <c r="H203"/>
      <c r="I203"/>
    </row>
    <row r="204" spans="1:9" ht="18" customHeight="1" x14ac:dyDescent="0.25">
      <c r="A204"/>
      <c r="B204"/>
      <c r="C204"/>
      <c r="D204"/>
      <c r="E204"/>
      <c r="F204"/>
      <c r="G204"/>
      <c r="H204"/>
      <c r="I204"/>
    </row>
    <row r="205" spans="1:9" ht="18" customHeight="1" x14ac:dyDescent="0.25">
      <c r="A205"/>
      <c r="B205"/>
      <c r="C205"/>
      <c r="D205"/>
      <c r="E205"/>
      <c r="F205"/>
      <c r="G205"/>
      <c r="H205"/>
      <c r="I205"/>
    </row>
    <row r="206" spans="1:9" ht="18" customHeight="1" x14ac:dyDescent="0.25">
      <c r="A206"/>
      <c r="B206"/>
      <c r="C206"/>
      <c r="D206"/>
      <c r="E206"/>
      <c r="F206"/>
      <c r="G206"/>
      <c r="H206"/>
      <c r="I206"/>
    </row>
    <row r="207" spans="1:9" ht="18" customHeight="1" x14ac:dyDescent="0.25">
      <c r="A207"/>
      <c r="B207"/>
      <c r="C207"/>
      <c r="D207"/>
      <c r="E207"/>
      <c r="F207"/>
      <c r="G207"/>
      <c r="H207"/>
      <c r="I207"/>
    </row>
    <row r="208" spans="1:9" ht="18" customHeight="1" x14ac:dyDescent="0.25">
      <c r="A208"/>
      <c r="B208"/>
      <c r="C208"/>
      <c r="D208"/>
      <c r="E208"/>
      <c r="F208"/>
      <c r="G208"/>
      <c r="H208"/>
      <c r="I208"/>
    </row>
    <row r="209" spans="1:9" ht="18" customHeight="1" x14ac:dyDescent="0.25">
      <c r="A209"/>
      <c r="B209"/>
      <c r="C209"/>
      <c r="D209"/>
      <c r="E209"/>
      <c r="F209"/>
      <c r="G209"/>
      <c r="H209"/>
      <c r="I209"/>
    </row>
    <row r="210" spans="1:9" ht="18" customHeight="1" x14ac:dyDescent="0.25">
      <c r="A210"/>
      <c r="B210"/>
      <c r="C210"/>
      <c r="D210"/>
      <c r="E210"/>
      <c r="F210"/>
      <c r="G210"/>
      <c r="H210"/>
      <c r="I210"/>
    </row>
    <row r="211" spans="1:9" ht="18" customHeight="1" x14ac:dyDescent="0.25">
      <c r="A211"/>
      <c r="B211"/>
      <c r="C211"/>
      <c r="D211"/>
      <c r="E211"/>
      <c r="F211"/>
      <c r="G211"/>
      <c r="H211"/>
      <c r="I211"/>
    </row>
    <row r="212" spans="1:9" ht="18" customHeight="1" x14ac:dyDescent="0.25">
      <c r="A212"/>
      <c r="B212"/>
      <c r="C212"/>
      <c r="D212"/>
      <c r="E212"/>
      <c r="F212"/>
      <c r="G212"/>
      <c r="H212"/>
      <c r="I212"/>
    </row>
    <row r="213" spans="1:9" ht="18" customHeight="1" x14ac:dyDescent="0.25">
      <c r="A213"/>
      <c r="B213"/>
      <c r="C213"/>
      <c r="D213"/>
      <c r="E213"/>
      <c r="F213"/>
      <c r="G213"/>
      <c r="H213"/>
      <c r="I213"/>
    </row>
    <row r="214" spans="1:9" ht="18" customHeight="1" x14ac:dyDescent="0.25">
      <c r="A214"/>
      <c r="B214"/>
      <c r="C214"/>
      <c r="D214"/>
      <c r="E214"/>
      <c r="F214"/>
      <c r="G214"/>
      <c r="H214"/>
      <c r="I214"/>
    </row>
  </sheetData>
  <mergeCells count="8">
    <mergeCell ref="A1:A42"/>
    <mergeCell ref="C101:I102"/>
    <mergeCell ref="C92:I92"/>
    <mergeCell ref="C96:E96"/>
    <mergeCell ref="F96:I96"/>
    <mergeCell ref="C94:I94"/>
    <mergeCell ref="A43:A75"/>
    <mergeCell ref="A76:A102"/>
  </mergeCells>
  <printOptions horizontalCentered="1" verticalCentered="1"/>
  <pageMargins left="0" right="0" top="0.6" bottom="0.2" header="0.3" footer="0.3"/>
  <pageSetup scale="75" orientation="landscape" r:id="rId1"/>
  <rowBreaks count="2" manualBreakCount="2">
    <brk id="42" max="8" man="1"/>
    <brk id="7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Form</vt:lpstr>
      <vt:lpstr>'Bid Form'!Print_Area</vt:lpstr>
      <vt:lpstr>'Bid Form'!Print_Titles</vt:lpstr>
    </vt:vector>
  </TitlesOfParts>
  <Company>S&amp;amp;ME,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Sears</dc:creator>
  <cp:lastModifiedBy>Chuck Cvitkovich</cp:lastModifiedBy>
  <cp:lastPrinted>2014-02-13T12:39:37Z</cp:lastPrinted>
  <dcterms:created xsi:type="dcterms:W3CDTF">2013-03-18T16:32:14Z</dcterms:created>
  <dcterms:modified xsi:type="dcterms:W3CDTF">2014-02-13T12:40:53Z</dcterms:modified>
</cp:coreProperties>
</file>